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rtsch/Documents/Unterstrass Swap/23:24 MMP/Simulationen/"/>
    </mc:Choice>
  </mc:AlternateContent>
  <xr:revisionPtr revIDLastSave="0" documentId="13_ncr:1_{110A3ECB-122B-A949-9E6F-97A3C10C0A46}" xr6:coauthVersionLast="47" xr6:coauthVersionMax="47" xr10:uidLastSave="{00000000-0000-0000-0000-000000000000}"/>
  <bookViews>
    <workbookView xWindow="1080" yWindow="760" windowWidth="29160" windowHeight="18880" xr2:uid="{88F328F0-6823-D74C-A1CC-2957ECA58F7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1" i="1"/>
  <c r="C12" i="1" s="1"/>
  <c r="D23" i="1"/>
  <c r="G23" i="1" s="1"/>
  <c r="C23" i="1"/>
  <c r="E23" i="1" s="1"/>
  <c r="F23" i="1" s="1"/>
  <c r="H23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I121" i="1" l="1"/>
  <c r="B122" i="1"/>
  <c r="I122" i="1" s="1"/>
  <c r="B123" i="1"/>
  <c r="I123" i="1" s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98" i="1"/>
  <c r="I35" i="1"/>
  <c r="I51" i="1"/>
  <c r="I67" i="1"/>
  <c r="I83" i="1"/>
  <c r="I99" i="1"/>
  <c r="I36" i="1"/>
  <c r="I44" i="1"/>
  <c r="I52" i="1"/>
  <c r="I60" i="1"/>
  <c r="I68" i="1"/>
  <c r="I76" i="1"/>
  <c r="I84" i="1"/>
  <c r="I92" i="1"/>
  <c r="I100" i="1"/>
  <c r="I108" i="1"/>
  <c r="I116" i="1"/>
  <c r="I25" i="1"/>
  <c r="I33" i="1"/>
  <c r="I41" i="1"/>
  <c r="I49" i="1"/>
  <c r="I57" i="1"/>
  <c r="I65" i="1"/>
  <c r="I73" i="1"/>
  <c r="I81" i="1"/>
  <c r="I89" i="1"/>
  <c r="I97" i="1"/>
  <c r="I105" i="1"/>
  <c r="I113" i="1"/>
  <c r="I23" i="1"/>
  <c r="I26" i="1"/>
  <c r="I34" i="1"/>
  <c r="I42" i="1"/>
  <c r="I50" i="1"/>
  <c r="I58" i="1"/>
  <c r="I66" i="1"/>
  <c r="I74" i="1"/>
  <c r="I82" i="1"/>
  <c r="I90" i="1"/>
  <c r="I106" i="1"/>
  <c r="I114" i="1"/>
  <c r="I43" i="1"/>
  <c r="I59" i="1"/>
  <c r="I75" i="1"/>
  <c r="I91" i="1"/>
  <c r="I107" i="1"/>
  <c r="I115" i="1"/>
  <c r="I27" i="1"/>
  <c r="I28" i="1"/>
  <c r="I29" i="1"/>
  <c r="I37" i="1"/>
  <c r="I45" i="1"/>
  <c r="I53" i="1"/>
  <c r="I61" i="1"/>
  <c r="I69" i="1"/>
  <c r="I77" i="1"/>
  <c r="I85" i="1"/>
  <c r="I93" i="1"/>
  <c r="I101" i="1"/>
  <c r="I109" i="1"/>
  <c r="I117" i="1"/>
  <c r="I30" i="1"/>
  <c r="I38" i="1"/>
  <c r="I46" i="1"/>
  <c r="I54" i="1"/>
  <c r="I62" i="1"/>
  <c r="I70" i="1"/>
  <c r="I78" i="1"/>
  <c r="I86" i="1"/>
  <c r="I94" i="1"/>
  <c r="I102" i="1"/>
  <c r="I110" i="1"/>
  <c r="I118" i="1"/>
  <c r="I31" i="1"/>
  <c r="I39" i="1"/>
  <c r="I47" i="1"/>
  <c r="I55" i="1"/>
  <c r="I63" i="1"/>
  <c r="I71" i="1"/>
  <c r="I79" i="1"/>
  <c r="I87" i="1"/>
  <c r="I95" i="1"/>
  <c r="I103" i="1"/>
  <c r="I111" i="1"/>
  <c r="I119" i="1"/>
  <c r="C24" i="1"/>
  <c r="E24" i="1" s="1"/>
  <c r="F24" i="1" s="1"/>
  <c r="H24" i="1" s="1"/>
  <c r="D24" i="1"/>
  <c r="G24" i="1" s="1"/>
  <c r="D25" i="1" l="1"/>
  <c r="G25" i="1" s="1"/>
  <c r="C25" i="1"/>
  <c r="E25" i="1" s="1"/>
  <c r="F25" i="1" s="1"/>
  <c r="H25" i="1" l="1"/>
  <c r="D26" i="1" s="1"/>
  <c r="G26" i="1" s="1"/>
  <c r="C26" i="1"/>
  <c r="E26" i="1" s="1"/>
  <c r="F26" i="1" s="1"/>
  <c r="H26" i="1" s="1"/>
  <c r="D27" i="1" l="1"/>
  <c r="G27" i="1" s="1"/>
  <c r="C27" i="1"/>
  <c r="E27" i="1" s="1"/>
  <c r="F27" i="1" s="1"/>
  <c r="H27" i="1" s="1"/>
  <c r="D28" i="1" s="1"/>
  <c r="G28" i="1" s="1"/>
  <c r="C28" i="1" l="1"/>
  <c r="E28" i="1" s="1"/>
  <c r="F28" i="1" s="1"/>
  <c r="H28" i="1" l="1"/>
  <c r="D29" i="1" s="1"/>
  <c r="G29" i="1" s="1"/>
  <c r="C29" i="1"/>
  <c r="E29" i="1" s="1"/>
  <c r="F29" i="1" s="1"/>
  <c r="H29" i="1" s="1"/>
  <c r="D30" i="1" l="1"/>
  <c r="G30" i="1" s="1"/>
  <c r="C30" i="1"/>
  <c r="E30" i="1" s="1"/>
  <c r="F30" i="1" s="1"/>
  <c r="H30" i="1" s="1"/>
  <c r="D31" i="1" l="1"/>
  <c r="G31" i="1" s="1"/>
  <c r="C31" i="1"/>
  <c r="E31" i="1" s="1"/>
  <c r="F31" i="1" s="1"/>
  <c r="H31" i="1" s="1"/>
  <c r="D32" i="1" l="1"/>
  <c r="G32" i="1" s="1"/>
  <c r="C32" i="1"/>
  <c r="E32" i="1" l="1"/>
  <c r="F32" i="1" s="1"/>
  <c r="H32" i="1" l="1"/>
  <c r="D33" i="1" s="1"/>
  <c r="G33" i="1" s="1"/>
  <c r="C33" i="1"/>
  <c r="E33" i="1" l="1"/>
  <c r="F33" i="1" s="1"/>
  <c r="H33" i="1" s="1"/>
  <c r="D34" i="1" s="1"/>
  <c r="G34" i="1" s="1"/>
  <c r="C34" i="1"/>
  <c r="E34" i="1" l="1"/>
  <c r="F34" i="1" s="1"/>
  <c r="H34" i="1" s="1"/>
  <c r="D35" i="1" s="1"/>
  <c r="G35" i="1" s="1"/>
  <c r="C35" i="1"/>
  <c r="E35" i="1" l="1"/>
  <c r="F35" i="1" s="1"/>
  <c r="H35" i="1" s="1"/>
  <c r="D36" i="1" s="1"/>
  <c r="G36" i="1" s="1"/>
  <c r="C36" i="1"/>
  <c r="E36" i="1" l="1"/>
  <c r="F36" i="1" s="1"/>
  <c r="H36" i="1" s="1"/>
  <c r="D37" i="1" s="1"/>
  <c r="G37" i="1" s="1"/>
  <c r="C37" i="1" l="1"/>
  <c r="E37" i="1" s="1"/>
  <c r="F37" i="1" s="1"/>
  <c r="H37" i="1" s="1"/>
  <c r="D38" i="1" s="1"/>
  <c r="G38" i="1" s="1"/>
  <c r="C38" i="1" l="1"/>
  <c r="E38" i="1" s="1"/>
  <c r="F38" i="1" s="1"/>
  <c r="H38" i="1" s="1"/>
  <c r="D39" i="1" s="1"/>
  <c r="G39" i="1" s="1"/>
  <c r="C39" i="1" l="1"/>
  <c r="E39" i="1" s="1"/>
  <c r="F39" i="1" s="1"/>
  <c r="H39" i="1" s="1"/>
  <c r="D40" i="1" s="1"/>
  <c r="G40" i="1" s="1"/>
  <c r="C40" i="1" l="1"/>
  <c r="E40" i="1" s="1"/>
  <c r="F40" i="1" s="1"/>
  <c r="H40" i="1" l="1"/>
  <c r="D41" i="1" s="1"/>
  <c r="G41" i="1" s="1"/>
  <c r="C41" i="1"/>
  <c r="E41" i="1" s="1"/>
  <c r="F41" i="1" s="1"/>
  <c r="H41" i="1" s="1"/>
  <c r="D42" i="1" l="1"/>
  <c r="G42" i="1" s="1"/>
  <c r="C42" i="1"/>
  <c r="E42" i="1" l="1"/>
  <c r="F42" i="1" s="1"/>
  <c r="H42" i="1" l="1"/>
  <c r="D43" i="1" s="1"/>
  <c r="G43" i="1" s="1"/>
  <c r="C43" i="1"/>
  <c r="E43" i="1" l="1"/>
  <c r="F43" i="1" s="1"/>
  <c r="H43" i="1" s="1"/>
  <c r="D44" i="1" s="1"/>
  <c r="G44" i="1" s="1"/>
  <c r="C44" i="1" l="1"/>
  <c r="E44" i="1" l="1"/>
  <c r="F44" i="1" s="1"/>
  <c r="H44" i="1" l="1"/>
  <c r="D45" i="1" s="1"/>
  <c r="G45" i="1" s="1"/>
  <c r="C45" i="1"/>
  <c r="E45" i="1" l="1"/>
  <c r="F45" i="1" s="1"/>
  <c r="H45" i="1" s="1"/>
  <c r="D46" i="1" s="1"/>
  <c r="G46" i="1" s="1"/>
  <c r="C46" i="1"/>
  <c r="E46" i="1" l="1"/>
  <c r="F46" i="1" s="1"/>
  <c r="H46" i="1" s="1"/>
  <c r="D47" i="1" s="1"/>
  <c r="G47" i="1" s="1"/>
  <c r="C47" i="1" l="1"/>
  <c r="E47" i="1" l="1"/>
  <c r="F47" i="1" s="1"/>
  <c r="H47" i="1" l="1"/>
  <c r="D48" i="1" s="1"/>
  <c r="G48" i="1" s="1"/>
  <c r="C48" i="1"/>
  <c r="E48" i="1" l="1"/>
  <c r="F48" i="1" s="1"/>
  <c r="H48" i="1" s="1"/>
  <c r="D49" i="1" s="1"/>
  <c r="G49" i="1" s="1"/>
  <c r="C49" i="1" l="1"/>
  <c r="C50" i="1" s="1"/>
  <c r="E49" i="1" l="1"/>
  <c r="F49" i="1" s="1"/>
  <c r="H49" i="1" s="1"/>
  <c r="D50" i="1" s="1"/>
  <c r="G50" i="1" s="1"/>
  <c r="E50" i="1"/>
  <c r="F50" i="1" s="1"/>
  <c r="H50" i="1" s="1"/>
  <c r="D51" i="1" l="1"/>
  <c r="G51" i="1" s="1"/>
  <c r="C51" i="1"/>
  <c r="E51" i="1" s="1"/>
  <c r="F51" i="1" s="1"/>
  <c r="H51" i="1" s="1"/>
  <c r="D52" i="1" l="1"/>
  <c r="G52" i="1" s="1"/>
  <c r="C52" i="1"/>
  <c r="E52" i="1" s="1"/>
  <c r="F52" i="1" s="1"/>
  <c r="H52" i="1" s="1"/>
  <c r="D53" i="1" l="1"/>
  <c r="G53" i="1" s="1"/>
  <c r="C53" i="1"/>
  <c r="E53" i="1" s="1"/>
  <c r="F53" i="1" s="1"/>
  <c r="H53" i="1" s="1"/>
  <c r="D54" i="1" l="1"/>
  <c r="G54" i="1" s="1"/>
  <c r="C54" i="1"/>
  <c r="E54" i="1" s="1"/>
  <c r="F54" i="1" s="1"/>
  <c r="H54" i="1" s="1"/>
  <c r="D55" i="1" s="1"/>
  <c r="G55" i="1" s="1"/>
  <c r="C55" i="1" l="1"/>
  <c r="E55" i="1" s="1"/>
  <c r="F55" i="1" s="1"/>
  <c r="H55" i="1" l="1"/>
  <c r="D56" i="1" s="1"/>
  <c r="G56" i="1" s="1"/>
  <c r="C56" i="1"/>
  <c r="E56" i="1" s="1"/>
  <c r="F56" i="1" s="1"/>
  <c r="H56" i="1" s="1"/>
  <c r="D57" i="1" l="1"/>
  <c r="G57" i="1" s="1"/>
  <c r="C57" i="1"/>
  <c r="E57" i="1" s="1"/>
  <c r="F57" i="1" s="1"/>
  <c r="H57" i="1" s="1"/>
  <c r="D58" i="1" l="1"/>
  <c r="G58" i="1" s="1"/>
  <c r="C58" i="1"/>
  <c r="C59" i="1" l="1"/>
  <c r="E59" i="1" s="1"/>
  <c r="F59" i="1" s="1"/>
  <c r="H59" i="1" s="1"/>
  <c r="E58" i="1"/>
  <c r="F58" i="1" s="1"/>
  <c r="H58" i="1" s="1"/>
  <c r="D59" i="1" s="1"/>
  <c r="G59" i="1" s="1"/>
  <c r="D60" i="1" l="1"/>
  <c r="G60" i="1" s="1"/>
  <c r="C60" i="1"/>
  <c r="E60" i="1" s="1"/>
  <c r="F60" i="1" s="1"/>
  <c r="H60" i="1" l="1"/>
  <c r="D61" i="1" s="1"/>
  <c r="G61" i="1" s="1"/>
  <c r="C61" i="1"/>
  <c r="E61" i="1" s="1"/>
  <c r="F61" i="1" s="1"/>
  <c r="H61" i="1" s="1"/>
  <c r="D62" i="1" l="1"/>
  <c r="G62" i="1" s="1"/>
  <c r="C62" i="1"/>
  <c r="E62" i="1" s="1"/>
  <c r="F62" i="1" s="1"/>
  <c r="H62" i="1" s="1"/>
  <c r="D63" i="1" s="1"/>
  <c r="G63" i="1" s="1"/>
  <c r="C63" i="1" l="1"/>
  <c r="C64" i="1" s="1"/>
  <c r="E63" i="1" l="1"/>
  <c r="F63" i="1" s="1"/>
  <c r="H63" i="1" s="1"/>
  <c r="D64" i="1" s="1"/>
  <c r="G64" i="1" s="1"/>
  <c r="E64" i="1"/>
  <c r="F64" i="1" s="1"/>
  <c r="H64" i="1" s="1"/>
  <c r="D65" i="1" l="1"/>
  <c r="G65" i="1" s="1"/>
  <c r="C65" i="1"/>
  <c r="C66" i="1" s="1"/>
  <c r="E65" i="1" l="1"/>
  <c r="F65" i="1" s="1"/>
  <c r="H65" i="1" s="1"/>
  <c r="D66" i="1" s="1"/>
  <c r="G66" i="1" s="1"/>
  <c r="C67" i="1" s="1"/>
  <c r="E66" i="1"/>
  <c r="F66" i="1" s="1"/>
  <c r="H66" i="1" s="1"/>
  <c r="D67" i="1" l="1"/>
  <c r="G67" i="1" s="1"/>
  <c r="C68" i="1" s="1"/>
  <c r="E67" i="1"/>
  <c r="F67" i="1" s="1"/>
  <c r="H67" i="1" s="1"/>
  <c r="D68" i="1" l="1"/>
  <c r="G68" i="1" s="1"/>
  <c r="E68" i="1"/>
  <c r="F68" i="1" s="1"/>
  <c r="H68" i="1" s="1"/>
  <c r="D69" i="1" l="1"/>
  <c r="G69" i="1" s="1"/>
  <c r="C69" i="1"/>
  <c r="E69" i="1" s="1"/>
  <c r="F69" i="1" s="1"/>
  <c r="H69" i="1" s="1"/>
  <c r="D70" i="1" l="1"/>
  <c r="G70" i="1" s="1"/>
  <c r="C70" i="1"/>
  <c r="E70" i="1" s="1"/>
  <c r="F70" i="1" s="1"/>
  <c r="H70" i="1" s="1"/>
  <c r="D71" i="1" s="1"/>
  <c r="G71" i="1" s="1"/>
  <c r="C71" i="1" l="1"/>
  <c r="C72" i="1" s="1"/>
  <c r="E71" i="1" l="1"/>
  <c r="F71" i="1" s="1"/>
  <c r="H71" i="1" s="1"/>
  <c r="D72" i="1" s="1"/>
  <c r="G72" i="1" s="1"/>
  <c r="E72" i="1"/>
  <c r="F72" i="1" s="1"/>
  <c r="H72" i="1" s="1"/>
  <c r="D73" i="1" l="1"/>
  <c r="G73" i="1" s="1"/>
  <c r="C73" i="1"/>
  <c r="E73" i="1" s="1"/>
  <c r="F73" i="1" s="1"/>
  <c r="H73" i="1" l="1"/>
  <c r="D74" i="1" s="1"/>
  <c r="G74" i="1" s="1"/>
  <c r="C74" i="1"/>
  <c r="E74" i="1" s="1"/>
  <c r="F74" i="1" s="1"/>
  <c r="H74" i="1" s="1"/>
  <c r="C75" i="1" l="1"/>
  <c r="E75" i="1" s="1"/>
  <c r="F75" i="1" s="1"/>
  <c r="H75" i="1" s="1"/>
  <c r="D75" i="1"/>
  <c r="G75" i="1" s="1"/>
  <c r="C76" i="1" l="1"/>
  <c r="E76" i="1" s="1"/>
  <c r="F76" i="1" s="1"/>
  <c r="H76" i="1" s="1"/>
  <c r="D76" i="1"/>
  <c r="G76" i="1" s="1"/>
  <c r="D77" i="1" l="1"/>
  <c r="G77" i="1" s="1"/>
  <c r="C77" i="1"/>
  <c r="E77" i="1" s="1"/>
  <c r="F77" i="1" s="1"/>
  <c r="H77" i="1" s="1"/>
  <c r="D78" i="1" s="1"/>
  <c r="G78" i="1" s="1"/>
  <c r="C78" i="1" l="1"/>
  <c r="E78" i="1" s="1"/>
  <c r="F78" i="1" s="1"/>
  <c r="H78" i="1" l="1"/>
  <c r="D79" i="1" s="1"/>
  <c r="G79" i="1" s="1"/>
  <c r="C79" i="1"/>
  <c r="E79" i="1" s="1"/>
  <c r="F79" i="1" s="1"/>
  <c r="H79" i="1" s="1"/>
  <c r="D80" i="1" l="1"/>
  <c r="G80" i="1" s="1"/>
  <c r="C80" i="1"/>
  <c r="E80" i="1"/>
  <c r="F80" i="1" s="1"/>
  <c r="H80" i="1" s="1"/>
  <c r="D81" i="1" s="1"/>
  <c r="G81" i="1" s="1"/>
  <c r="C81" i="1" l="1"/>
  <c r="E81" i="1" s="1"/>
  <c r="F81" i="1" s="1"/>
  <c r="H81" i="1" l="1"/>
  <c r="D82" i="1" s="1"/>
  <c r="G82" i="1" s="1"/>
  <c r="C82" i="1"/>
  <c r="E82" i="1" s="1"/>
  <c r="F82" i="1" s="1"/>
  <c r="H82" i="1" s="1"/>
  <c r="D83" i="1" l="1"/>
  <c r="G83" i="1" s="1"/>
  <c r="C83" i="1"/>
  <c r="E83" i="1" s="1"/>
  <c r="F83" i="1" s="1"/>
  <c r="H83" i="1" s="1"/>
  <c r="C84" i="1" l="1"/>
  <c r="E84" i="1" s="1"/>
  <c r="F84" i="1" s="1"/>
  <c r="H84" i="1" s="1"/>
  <c r="D84" i="1"/>
  <c r="G84" i="1" s="1"/>
  <c r="D85" i="1" l="1"/>
  <c r="G85" i="1" s="1"/>
  <c r="C85" i="1"/>
  <c r="C86" i="1" l="1"/>
  <c r="E86" i="1" s="1"/>
  <c r="F86" i="1" s="1"/>
  <c r="H86" i="1" s="1"/>
  <c r="E85" i="1"/>
  <c r="F85" i="1" s="1"/>
  <c r="H85" i="1" s="1"/>
  <c r="D86" i="1" s="1"/>
  <c r="G86" i="1" s="1"/>
  <c r="D87" i="1" l="1"/>
  <c r="G87" i="1" s="1"/>
  <c r="C87" i="1"/>
  <c r="E87" i="1" s="1"/>
  <c r="F87" i="1" s="1"/>
  <c r="H87" i="1" s="1"/>
  <c r="D88" i="1" s="1"/>
  <c r="G88" i="1" s="1"/>
  <c r="C88" i="1" l="1"/>
  <c r="E88" i="1" s="1"/>
  <c r="F88" i="1" s="1"/>
  <c r="H88" i="1" s="1"/>
  <c r="D89" i="1" s="1"/>
  <c r="G89" i="1" s="1"/>
  <c r="C89" i="1" l="1"/>
  <c r="C90" i="1" s="1"/>
  <c r="E89" i="1"/>
  <c r="F89" i="1" s="1"/>
  <c r="H89" i="1" s="1"/>
  <c r="D90" i="1" s="1"/>
  <c r="G90" i="1" s="1"/>
  <c r="E90" i="1" l="1"/>
  <c r="F90" i="1" s="1"/>
  <c r="H90" i="1" s="1"/>
  <c r="D91" i="1" s="1"/>
  <c r="G91" i="1" s="1"/>
  <c r="C91" i="1" l="1"/>
  <c r="C92" i="1" s="1"/>
  <c r="E91" i="1" l="1"/>
  <c r="F91" i="1" s="1"/>
  <c r="H91" i="1" s="1"/>
  <c r="D92" i="1" s="1"/>
  <c r="G92" i="1" s="1"/>
  <c r="C93" i="1" s="1"/>
  <c r="E92" i="1"/>
  <c r="F92" i="1" s="1"/>
  <c r="H92" i="1" s="1"/>
  <c r="D93" i="1" l="1"/>
  <c r="G93" i="1" s="1"/>
  <c r="E93" i="1"/>
  <c r="F93" i="1" s="1"/>
  <c r="H93" i="1" s="1"/>
  <c r="D94" i="1" l="1"/>
  <c r="G94" i="1" s="1"/>
  <c r="C94" i="1"/>
  <c r="E94" i="1" s="1"/>
  <c r="F94" i="1" s="1"/>
  <c r="H94" i="1" l="1"/>
  <c r="D95" i="1" s="1"/>
  <c r="G95" i="1" s="1"/>
  <c r="C95" i="1"/>
  <c r="E95" i="1" s="1"/>
  <c r="F95" i="1" s="1"/>
  <c r="H95" i="1" s="1"/>
  <c r="D96" i="1" l="1"/>
  <c r="G96" i="1" s="1"/>
  <c r="C96" i="1"/>
  <c r="E96" i="1" s="1"/>
  <c r="F96" i="1" s="1"/>
  <c r="H96" i="1" s="1"/>
  <c r="C97" i="1" l="1"/>
  <c r="D97" i="1"/>
  <c r="G97" i="1" s="1"/>
  <c r="E97" i="1"/>
  <c r="F97" i="1" s="1"/>
  <c r="H97" i="1" s="1"/>
  <c r="D98" i="1" s="1"/>
  <c r="G98" i="1" s="1"/>
  <c r="C98" i="1" l="1"/>
  <c r="E98" i="1" s="1"/>
  <c r="F98" i="1" s="1"/>
  <c r="H98" i="1" l="1"/>
  <c r="D99" i="1" s="1"/>
  <c r="G99" i="1" s="1"/>
  <c r="C99" i="1"/>
  <c r="E99" i="1" s="1"/>
  <c r="F99" i="1" s="1"/>
  <c r="H99" i="1" s="1"/>
  <c r="C100" i="1" l="1"/>
  <c r="E100" i="1" s="1"/>
  <c r="F100" i="1" s="1"/>
  <c r="H100" i="1" s="1"/>
  <c r="D100" i="1"/>
  <c r="G100" i="1" s="1"/>
  <c r="D101" i="1" l="1"/>
  <c r="G101" i="1" s="1"/>
  <c r="C101" i="1"/>
  <c r="E101" i="1" s="1"/>
  <c r="F101" i="1" s="1"/>
  <c r="H101" i="1" s="1"/>
  <c r="D102" i="1" l="1"/>
  <c r="G102" i="1" s="1"/>
  <c r="C102" i="1"/>
  <c r="E102" i="1" s="1"/>
  <c r="F102" i="1" s="1"/>
  <c r="H102" i="1" s="1"/>
  <c r="D103" i="1" s="1"/>
  <c r="G103" i="1" s="1"/>
  <c r="C103" i="1" l="1"/>
  <c r="E103" i="1" s="1"/>
  <c r="F103" i="1" s="1"/>
  <c r="H103" i="1" l="1"/>
  <c r="D104" i="1" s="1"/>
  <c r="G104" i="1" s="1"/>
  <c r="C104" i="1"/>
  <c r="E104" i="1" s="1"/>
  <c r="F104" i="1" s="1"/>
  <c r="H104" i="1" s="1"/>
  <c r="D105" i="1" l="1"/>
  <c r="G105" i="1" s="1"/>
  <c r="C105" i="1"/>
  <c r="E105" i="1" s="1"/>
  <c r="F105" i="1" s="1"/>
  <c r="H105" i="1" s="1"/>
  <c r="D106" i="1" s="1"/>
  <c r="G106" i="1" s="1"/>
  <c r="C106" i="1" l="1"/>
  <c r="E106" i="1" s="1"/>
  <c r="F106" i="1" s="1"/>
  <c r="H106" i="1" l="1"/>
  <c r="D107" i="1" s="1"/>
  <c r="G107" i="1" s="1"/>
  <c r="C107" i="1"/>
  <c r="E107" i="1" s="1"/>
  <c r="F107" i="1" s="1"/>
  <c r="H107" i="1" s="1"/>
  <c r="C108" i="1" l="1"/>
  <c r="E108" i="1" s="1"/>
  <c r="F108" i="1" s="1"/>
  <c r="H108" i="1" s="1"/>
  <c r="D108" i="1"/>
  <c r="G108" i="1" s="1"/>
  <c r="D109" i="1" l="1"/>
  <c r="G109" i="1" s="1"/>
  <c r="C109" i="1"/>
  <c r="E109" i="1" s="1"/>
  <c r="F109" i="1" s="1"/>
  <c r="H109" i="1" l="1"/>
  <c r="D110" i="1" s="1"/>
  <c r="G110" i="1" s="1"/>
  <c r="C110" i="1"/>
  <c r="E110" i="1" s="1"/>
  <c r="F110" i="1" s="1"/>
  <c r="H110" i="1" l="1"/>
  <c r="D111" i="1" s="1"/>
  <c r="C111" i="1"/>
  <c r="E111" i="1" s="1"/>
  <c r="F111" i="1" s="1"/>
  <c r="H111" i="1" s="1"/>
  <c r="D112" i="1" l="1"/>
  <c r="G112" i="1" s="1"/>
  <c r="G111" i="1"/>
  <c r="C112" i="1" s="1"/>
  <c r="E112" i="1" s="1"/>
  <c r="F112" i="1" s="1"/>
  <c r="H112" i="1" s="1"/>
  <c r="D113" i="1" l="1"/>
  <c r="G113" i="1" s="1"/>
  <c r="C113" i="1"/>
  <c r="E113" i="1" s="1"/>
  <c r="F113" i="1" s="1"/>
  <c r="H113" i="1" s="1"/>
  <c r="D114" i="1" l="1"/>
  <c r="G114" i="1" s="1"/>
  <c r="C114" i="1"/>
  <c r="E114" i="1" s="1"/>
  <c r="F114" i="1" s="1"/>
  <c r="H114" i="1" s="1"/>
  <c r="D115" i="1" s="1"/>
  <c r="G115" i="1" s="1"/>
  <c r="C115" i="1"/>
  <c r="E115" i="1" l="1"/>
  <c r="F115" i="1" s="1"/>
  <c r="H115" i="1" s="1"/>
  <c r="D116" i="1" s="1"/>
  <c r="G116" i="1" s="1"/>
  <c r="C116" i="1"/>
  <c r="E116" i="1" l="1"/>
  <c r="F116" i="1" s="1"/>
  <c r="H116" i="1" s="1"/>
  <c r="D117" i="1" s="1"/>
  <c r="G117" i="1" s="1"/>
  <c r="C117" i="1"/>
  <c r="E117" i="1" l="1"/>
  <c r="F117" i="1" s="1"/>
  <c r="H117" i="1" s="1"/>
  <c r="D118" i="1" s="1"/>
  <c r="G118" i="1" s="1"/>
  <c r="C118" i="1"/>
  <c r="E118" i="1" l="1"/>
  <c r="F118" i="1" s="1"/>
  <c r="H118" i="1" s="1"/>
  <c r="D119" i="1" s="1"/>
  <c r="G119" i="1" s="1"/>
  <c r="C119" i="1"/>
  <c r="E119" i="1" l="1"/>
  <c r="F119" i="1" s="1"/>
  <c r="H119" i="1" s="1"/>
  <c r="D120" i="1" s="1"/>
  <c r="G120" i="1" l="1"/>
  <c r="C120" i="1"/>
  <c r="C121" i="1" l="1"/>
  <c r="E121" i="1" s="1"/>
  <c r="F121" i="1" s="1"/>
  <c r="H121" i="1" s="1"/>
  <c r="E120" i="1"/>
  <c r="F120" i="1" s="1"/>
  <c r="H120" i="1"/>
  <c r="D121" i="1" s="1"/>
  <c r="G121" i="1" s="1"/>
  <c r="C122" i="1" s="1"/>
  <c r="E122" i="1" s="1"/>
  <c r="F122" i="1" s="1"/>
  <c r="H122" i="1" s="1"/>
  <c r="D122" i="1" l="1"/>
  <c r="G122" i="1" s="1"/>
  <c r="C123" i="1" s="1"/>
  <c r="E123" i="1" s="1"/>
  <c r="F123" i="1" s="1"/>
  <c r="H123" i="1" s="1"/>
  <c r="D123" i="1" l="1"/>
  <c r="G123" i="1" s="1"/>
</calcChain>
</file>

<file path=xl/sharedStrings.xml><?xml version="1.0" encoding="utf-8"?>
<sst xmlns="http://schemas.openxmlformats.org/spreadsheetml/2006/main" count="60" uniqueCount="48">
  <si>
    <t>Masse</t>
  </si>
  <si>
    <t>kg</t>
  </si>
  <si>
    <t>Ortsfaktor</t>
  </si>
  <si>
    <t>g</t>
  </si>
  <si>
    <t>N/kg</t>
  </si>
  <si>
    <t>m</t>
  </si>
  <si>
    <t>Federkonst.</t>
  </si>
  <si>
    <t>D</t>
  </si>
  <si>
    <t>N/m</t>
  </si>
  <si>
    <t>Anfangsbedingungen</t>
  </si>
  <si>
    <t>Startort</t>
  </si>
  <si>
    <t>s0</t>
  </si>
  <si>
    <t>Anf.geschw.</t>
  </si>
  <si>
    <t>v0</t>
  </si>
  <si>
    <t>m/s</t>
  </si>
  <si>
    <t>Zeitschritt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</si>
  <si>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t</t>
    </r>
  </si>
  <si>
    <t>s</t>
  </si>
  <si>
    <t>Index</t>
  </si>
  <si>
    <t>n</t>
  </si>
  <si>
    <t>Zeit</t>
  </si>
  <si>
    <t>t</t>
  </si>
  <si>
    <t>Ort</t>
  </si>
  <si>
    <t>Geschw.</t>
  </si>
  <si>
    <t>v</t>
  </si>
  <si>
    <t>Fres</t>
  </si>
  <si>
    <t>Result.</t>
  </si>
  <si>
    <t>N</t>
  </si>
  <si>
    <t>Beschl.</t>
  </si>
  <si>
    <t>a</t>
  </si>
  <si>
    <t>m/s^2</t>
  </si>
  <si>
    <t>Ortsschritt</t>
  </si>
  <si>
    <t>v-Schritt</t>
  </si>
  <si>
    <t>Konstanten und Parameter</t>
  </si>
  <si>
    <t>Berechnete Konstanten</t>
  </si>
  <si>
    <t>Kreisfreq.</t>
  </si>
  <si>
    <t>w</t>
  </si>
  <si>
    <t>rad/s</t>
  </si>
  <si>
    <t>Sin-Amp</t>
  </si>
  <si>
    <t>A</t>
  </si>
  <si>
    <t>Cos-Amp</t>
  </si>
  <si>
    <t>B</t>
  </si>
  <si>
    <t>Simulation Sim1</t>
  </si>
  <si>
    <t>Federpendel (ungedämpft)</t>
  </si>
  <si>
    <r>
      <t xml:space="preserve">Simulation: </t>
    </r>
    <r>
      <rPr>
        <b/>
        <sz val="12"/>
        <color rgb="FF0070C0"/>
        <rFont val="Symbol"/>
        <charset val="2"/>
      </rPr>
      <t>D</t>
    </r>
    <r>
      <rPr>
        <b/>
        <sz val="12"/>
        <color rgb="FF0070C0"/>
        <rFont val="Calibri"/>
        <family val="2"/>
        <scheme val="minor"/>
      </rPr>
      <t>s = s</t>
    </r>
    <r>
      <rPr>
        <b/>
        <vertAlign val="subscript"/>
        <sz val="12"/>
        <color rgb="FF0070C0"/>
        <rFont val="Calibri (Textkörper)"/>
      </rPr>
      <t>n</t>
    </r>
    <r>
      <rPr>
        <b/>
        <sz val="12"/>
        <color rgb="FF0070C0"/>
        <rFont val="Calibri"/>
        <family val="2"/>
        <scheme val="minor"/>
      </rPr>
      <t>+v</t>
    </r>
    <r>
      <rPr>
        <b/>
        <vertAlign val="subscript"/>
        <sz val="12"/>
        <color rgb="FF0070C0"/>
        <rFont val="Calibri (Textkörper)"/>
      </rPr>
      <t>n</t>
    </r>
    <r>
      <rPr>
        <b/>
        <sz val="12"/>
        <color rgb="FF0070C0"/>
        <rFont val="Calibri"/>
        <family val="2"/>
        <scheme val="minor"/>
      </rPr>
      <t>*</t>
    </r>
    <r>
      <rPr>
        <b/>
        <sz val="12"/>
        <color rgb="FF0070C0"/>
        <rFont val="Symbol"/>
        <charset val="2"/>
      </rPr>
      <t>D</t>
    </r>
    <r>
      <rPr>
        <b/>
        <sz val="12"/>
        <color rgb="FF0070C0"/>
        <rFont val="Calibri"/>
        <family val="2"/>
        <scheme val="minor"/>
      </rPr>
      <t>t</t>
    </r>
  </si>
  <si>
    <r>
      <rPr>
        <sz val="12"/>
        <color rgb="FF0070C0"/>
        <rFont val="Symbol"/>
        <charset val="2"/>
      </rPr>
      <t>D</t>
    </r>
    <r>
      <rPr>
        <sz val="12"/>
        <color rgb="FF0070C0"/>
        <rFont val="Calibri"/>
        <family val="2"/>
        <scheme val="minor"/>
      </rPr>
      <t>s</t>
    </r>
  </si>
  <si>
    <r>
      <rPr>
        <sz val="12"/>
        <color rgb="FF0070C0"/>
        <rFont val="Symbol"/>
        <charset val="2"/>
      </rPr>
      <t>D</t>
    </r>
    <r>
      <rPr>
        <sz val="12"/>
        <color rgb="FF0070C0"/>
        <rFont val="Calibri"/>
        <family val="2"/>
        <scheme val="minor"/>
      </rPr>
      <t>v</t>
    </r>
  </si>
  <si>
    <r>
      <t>Exakt: s(t) = A*sin(</t>
    </r>
    <r>
      <rPr>
        <b/>
        <sz val="12"/>
        <color rgb="FFFF0000"/>
        <rFont val="Symbol"/>
        <charset val="2"/>
      </rPr>
      <t>w</t>
    </r>
    <r>
      <rPr>
        <b/>
        <sz val="12"/>
        <color rgb="FFFF0000"/>
        <rFont val="Calibri"/>
        <family val="2"/>
        <scheme val="minor"/>
      </rPr>
      <t>t)+B*cos(</t>
    </r>
    <r>
      <rPr>
        <b/>
        <sz val="12"/>
        <color rgb="FFFF0000"/>
        <rFont val="Symbol"/>
        <charset val="2"/>
      </rPr>
      <t>w</t>
    </r>
    <r>
      <rPr>
        <b/>
        <sz val="12"/>
        <color rgb="FFFF0000"/>
        <rFont val="Calibri"/>
        <family val="2"/>
        <scheme val="minor"/>
      </rPr>
      <t>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</si>
</sst>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Symbol"/>
      <charset val="2"/>
    </font>
    <font>
      <sz val="12"/>
      <color theme="1"/>
      <name val="Calibri"/>
      <family val="2"/>
      <charset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Symbol"/>
      <charset val="2"/>
    </font>
    <font>
      <b/>
      <vertAlign val="subscript"/>
      <sz val="12"/>
      <color rgb="FF0070C0"/>
      <name val="Calibri (Textkörper)"/>
    </font>
    <font>
      <sz val="12"/>
      <color rgb="FF0070C0"/>
      <name val="Calibri"/>
      <family val="2"/>
      <charset val="2"/>
      <scheme val="minor"/>
    </font>
    <font>
      <sz val="12"/>
      <color rgb="FF0070C0"/>
      <name val="Symbol"/>
      <charset val="2"/>
    </font>
    <font>
      <b/>
      <sz val="12"/>
      <color rgb="FFFF0000"/>
      <name val="Calibri"/>
      <family val="2"/>
      <scheme val="minor"/>
    </font>
    <font>
      <b/>
      <sz val="12"/>
      <color rgb="FFFF0000"/>
      <name val="Symbol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164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Simulation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0">
                <a:noFill/>
              </a:ln>
              <a:effectLst/>
            </c:spPr>
          </c:marker>
          <c:xVal>
            <c:numRef>
              <c:f>Tabelle1!$B$23:$B$123</c:f>
              <c:numCache>
                <c:formatCode>General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</c:numCache>
            </c:numRef>
          </c:xVal>
          <c:yVal>
            <c:numRef>
              <c:f>Tabelle1!$C$23:$C$123</c:f>
              <c:numCache>
                <c:formatCode>General</c:formatCode>
                <c:ptCount val="101"/>
                <c:pt idx="0">
                  <c:v>-0.1</c:v>
                </c:pt>
                <c:pt idx="1">
                  <c:v>-0.1</c:v>
                </c:pt>
                <c:pt idx="2">
                  <c:v>-9.7378120000000012E-2</c:v>
                </c:pt>
                <c:pt idx="3">
                  <c:v>-9.2134360000000012E-2</c:v>
                </c:pt>
                <c:pt idx="4">
                  <c:v>-8.4337462547344005E-2</c:v>
                </c:pt>
                <c:pt idx="5">
                  <c:v>-7.4124912736720006E-2</c:v>
                </c:pt>
                <c:pt idx="6">
                  <c:v>-6.1701135863059704E-2</c:v>
                </c:pt>
                <c:pt idx="7">
                  <c:v>-4.7333892727337887E-2</c:v>
                </c:pt>
                <c:pt idx="8">
                  <c:v>-3.1348919850649679E-2</c:v>
                </c:pt>
                <c:pt idx="9">
                  <c:v>-1.4122909107321942E-2</c:v>
                </c:pt>
                <c:pt idx="10">
                  <c:v>3.9250326957860071E-3</c:v>
                </c:pt>
                <c:pt idx="11">
                  <c:v>2.234326022819701E-2</c:v>
                </c:pt>
                <c:pt idx="12">
                  <c:v>4.0658578113363736E-2</c:v>
                </c:pt>
                <c:pt idx="13">
                  <c:v>5.8388082527259411E-2</c:v>
                </c:pt>
                <c:pt idx="14">
                  <c:v>7.5051567813316428E-2</c:v>
                </c:pt>
                <c:pt idx="15">
                  <c:v>9.0184187641207725E-2</c:v>
                </c:pt>
                <c:pt idx="16">
                  <c:v>0.10334904542291524</c:v>
                </c:pt>
                <c:pt idx="17">
                  <c:v>0.11414938202569547</c:v>
                </c:pt>
                <c:pt idx="18">
                  <c:v>0.12224003067634137</c:v>
                </c:pt>
                <c:pt idx="19">
                  <c:v>0.12733781950953196</c:v>
                </c:pt>
                <c:pt idx="20">
                  <c:v>0.12923062142642569</c:v>
                </c:pt>
                <c:pt idx="21">
                  <c:v>0.12778477852116291</c:v>
                </c:pt>
                <c:pt idx="22">
                  <c:v>0.12295066379884495</c:v>
                </c:pt>
                <c:pt idx="23">
                  <c:v>0.11476618552543633</c:v>
                </c:pt>
                <c:pt idx="24">
                  <c:v>0.10335808838801855</c:v>
                </c:pt>
                <c:pt idx="25">
                  <c:v>8.8940959585546459E-2</c:v>
                </c:pt>
                <c:pt idx="26">
                  <c:v>7.1813905735246597E-2</c:v>
                </c:pt>
                <c:pt idx="27">
                  <c:v>5.2354926653765205E-2</c:v>
                </c:pt>
                <c:pt idx="28">
                  <c:v>3.1013073140592529E-2</c:v>
                </c:pt>
                <c:pt idx="29">
                  <c:v>8.2985362764701164E-3</c:v>
                </c:pt>
                <c:pt idx="30">
                  <c:v>-1.5229126149710864E-2</c:v>
                </c:pt>
                <c:pt idx="31">
                  <c:v>-3.8974366238817358E-2</c:v>
                </c:pt>
                <c:pt idx="32">
                  <c:v>-6.2320316915229809E-2</c:v>
                </c:pt>
                <c:pt idx="33">
                  <c:v>-8.4644406478099954E-2</c:v>
                </c:pt>
                <c:pt idx="34">
                  <c:v>-0.10533453211583307</c:v>
                </c:pt>
                <c:pt idx="35">
                  <c:v>-0.12380538298899819</c:v>
                </c:pt>
                <c:pt idx="36">
                  <c:v>-0.1395144888315247</c:v>
                </c:pt>
                <c:pt idx="37">
                  <c:v>-0.15197756609853927</c:v>
                </c:pt>
                <c:pt idx="38">
                  <c:v>-0.16078274088577785</c:v>
                </c:pt>
                <c:pt idx="39">
                  <c:v>-0.16560324626299205</c:v>
                </c:pt>
                <c:pt idx="40">
                  <c:v>-0.16620822111347022</c:v>
                </c:pt>
                <c:pt idx="41">
                  <c:v>-0.16247127757082827</c:v>
                </c:pt>
                <c:pt idx="42">
                  <c:v>-0.15437655392045646</c:v>
                </c:pt>
                <c:pt idx="43">
                  <c:v>-0.1420220283377106</c:v>
                </c:pt>
                <c:pt idx="44">
                  <c:v>-0.1256199347630351</c:v>
                </c:pt>
                <c:pt idx="45">
                  <c:v>-0.10549419403177882</c:v>
                </c:pt>
                <c:pt idx="46">
                  <c:v>-8.2074849354957471E-2</c:v>
                </c:pt>
                <c:pt idx="47">
                  <c:v>-5.5889573503655726E-2</c:v>
                </c:pt>
                <c:pt idx="48">
                  <c:v>-2.7552393592086222E-2</c:v>
                </c:pt>
                <c:pt idx="49">
                  <c:v>2.2501438692609302E-3</c:v>
                </c:pt>
                <c:pt idx="50">
                  <c:v>3.2775072027720273E-2</c:v>
                </c:pt>
                <c:pt idx="51">
                  <c:v>6.3241004114100247E-2</c:v>
                </c:pt>
                <c:pt idx="52">
                  <c:v>9.2847613141999824E-2</c:v>
                </c:pt>
                <c:pt idx="53">
                  <c:v>0.12079611893123263</c:v>
                </c:pt>
                <c:pt idx="54">
                  <c:v>0.14631027172101796</c:v>
                </c:pt>
                <c:pt idx="55">
                  <c:v>0.16865729522776909</c:v>
                </c:pt>
                <c:pt idx="56">
                  <c:v>0.18716823898232121</c:v>
                </c:pt>
                <c:pt idx="57">
                  <c:v>0.20125719084475549</c:v>
                </c:pt>
                <c:pt idx="58">
                  <c:v>0.21043881608296008</c:v>
                </c:pt>
                <c:pt idx="59">
                  <c:v>0.2143437192858442</c:v>
                </c:pt>
                <c:pt idx="60">
                  <c:v>0.2127311692576124</c:v>
                </c:pt>
                <c:pt idx="61">
                  <c:v>0.2054987841221689</c:v>
                </c:pt>
                <c:pt idx="62">
                  <c:v>0.19268884300619393</c:v>
                </c:pt>
                <c:pt idx="63">
                  <c:v>0.17449097036907663</c:v>
                </c:pt>
                <c:pt idx="64">
                  <c:v>0.15124102749494853</c:v>
                </c:pt>
                <c:pt idx="65">
                  <c:v>0.12341614076690768</c:v>
                </c:pt>
                <c:pt idx="66">
                  <c:v>9.162589578718229E-2</c:v>
                </c:pt>
                <c:pt idx="67">
                  <c:v>5.6599827695917503E-2</c:v>
                </c:pt>
                <c:pt idx="68">
                  <c:v>1.9171438568187739E-2</c:v>
                </c:pt>
                <c:pt idx="69">
                  <c:v>-1.974093012193575E-2</c:v>
                </c:pt>
                <c:pt idx="70">
                  <c:v>-5.9155950925590839E-2</c:v>
                </c:pt>
                <c:pt idx="71">
                  <c:v>-9.805338823056492E-2</c:v>
                </c:pt>
                <c:pt idx="72">
                  <c:v>-0.13539982748941112</c:v>
                </c:pt>
                <c:pt idx="73">
                  <c:v>-0.17017542457291779</c:v>
                </c:pt>
                <c:pt idx="74">
                  <c:v>-0.20140100065944508</c:v>
                </c:pt>
                <c:pt idx="75">
                  <c:v>-0.22816478132417994</c:v>
                </c:pt>
                <c:pt idx="76">
                  <c:v>-0.24964806943282497</c:v>
                </c:pt>
                <c:pt idx="77">
                  <c:v>-0.26514915077288759</c:v>
                </c:pt>
                <c:pt idx="78">
                  <c:v>-0.27410475931010486</c:v>
                </c:pt>
                <c:pt idx="79">
                  <c:v>-0.27610847529303795</c:v>
                </c:pt>
                <c:pt idx="80">
                  <c:v>-0.27092549341257127</c:v>
                </c:pt>
                <c:pt idx="81">
                  <c:v>-0.25850327864009148</c:v>
                </c:pt>
                <c:pt idx="82">
                  <c:v>-0.23897772254092614</c:v>
                </c:pt>
                <c:pt idx="83">
                  <c:v>-0.21267452067975198</c:v>
                </c:pt>
                <c:pt idx="84">
                  <c:v>-0.1801056097068218</c:v>
                </c:pt>
                <c:pt idx="85">
                  <c:v>-0.14196062801109333</c:v>
                </c:pt>
                <c:pt idx="86">
                  <c:v>-9.9093493355583623E-2</c:v>
                </c:pt>
                <c:pt idx="87">
                  <c:v>-5.2504321386376673E-2</c:v>
                </c:pt>
                <c:pt idx="88">
                  <c:v>-3.3170369335783489E-3</c:v>
                </c:pt>
                <c:pt idx="89">
                  <c:v>4.7246847820785108E-2</c:v>
                </c:pt>
                <c:pt idx="90">
                  <c:v>9.7897701303102672E-2</c:v>
                </c:pt>
                <c:pt idx="91">
                  <c:v>0.14730979913177664</c:v>
                </c:pt>
                <c:pt idx="92">
                  <c:v>0.19415513670952481</c:v>
                </c:pt>
                <c:pt idx="93">
                  <c:v>0.23713818812579676</c:v>
                </c:pt>
                <c:pt idx="94">
                  <c:v>0.275030724843709</c:v>
                </c:pt>
                <c:pt idx="95">
                  <c:v>0.30670578283478861</c:v>
                </c:pt>
                <c:pt idx="96">
                  <c:v>0.33116986525733599</c:v>
                </c:pt>
                <c:pt idx="97">
                  <c:v>0.3475924901008946</c:v>
                </c:pt>
                <c:pt idx="98">
                  <c:v>0.35533223848124418</c:v>
                </c:pt>
                <c:pt idx="99">
                  <c:v>0.35395852888213641</c:v>
                </c:pt>
                <c:pt idx="100">
                  <c:v>0.34326843438873661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69-6348-B0A1-8C85F57A709E}"/>
            </c:ext>
          </c:extLst>
        </c:ser>
        <c:ser>
          <c:idx val="3"/>
          <c:order val="1"/>
          <c:tx>
            <c:v>Exakt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Tabelle1!$B$23:$B$123</c:f>
              <c:numCache>
                <c:formatCode>General</c:formatCode>
                <c:ptCount val="10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0.39000000000000012</c:v>
                </c:pt>
                <c:pt idx="14">
                  <c:v>0.42000000000000015</c:v>
                </c:pt>
                <c:pt idx="15">
                  <c:v>0.45000000000000018</c:v>
                </c:pt>
                <c:pt idx="16">
                  <c:v>0.4800000000000002</c:v>
                </c:pt>
                <c:pt idx="17">
                  <c:v>0.51000000000000023</c:v>
                </c:pt>
                <c:pt idx="18">
                  <c:v>0.54000000000000026</c:v>
                </c:pt>
                <c:pt idx="19">
                  <c:v>0.57000000000000028</c:v>
                </c:pt>
                <c:pt idx="20">
                  <c:v>0.60000000000000031</c:v>
                </c:pt>
                <c:pt idx="21">
                  <c:v>0.63000000000000034</c:v>
                </c:pt>
                <c:pt idx="22">
                  <c:v>0.66000000000000036</c:v>
                </c:pt>
                <c:pt idx="23">
                  <c:v>0.69000000000000039</c:v>
                </c:pt>
                <c:pt idx="24">
                  <c:v>0.72000000000000042</c:v>
                </c:pt>
                <c:pt idx="25">
                  <c:v>0.75000000000000044</c:v>
                </c:pt>
                <c:pt idx="26">
                  <c:v>0.78000000000000047</c:v>
                </c:pt>
                <c:pt idx="27">
                  <c:v>0.8100000000000005</c:v>
                </c:pt>
                <c:pt idx="28">
                  <c:v>0.84000000000000052</c:v>
                </c:pt>
                <c:pt idx="29">
                  <c:v>0.87000000000000055</c:v>
                </c:pt>
                <c:pt idx="30">
                  <c:v>0.90000000000000058</c:v>
                </c:pt>
                <c:pt idx="31">
                  <c:v>0.9300000000000006</c:v>
                </c:pt>
                <c:pt idx="32">
                  <c:v>0.96000000000000063</c:v>
                </c:pt>
                <c:pt idx="33">
                  <c:v>0.99000000000000066</c:v>
                </c:pt>
                <c:pt idx="34">
                  <c:v>1.0200000000000007</c:v>
                </c:pt>
                <c:pt idx="35">
                  <c:v>1.0500000000000007</c:v>
                </c:pt>
                <c:pt idx="36">
                  <c:v>1.0800000000000007</c:v>
                </c:pt>
                <c:pt idx="37">
                  <c:v>1.1100000000000008</c:v>
                </c:pt>
                <c:pt idx="38">
                  <c:v>1.1400000000000008</c:v>
                </c:pt>
                <c:pt idx="39">
                  <c:v>1.1700000000000008</c:v>
                </c:pt>
                <c:pt idx="40">
                  <c:v>1.2000000000000008</c:v>
                </c:pt>
                <c:pt idx="41">
                  <c:v>1.2300000000000009</c:v>
                </c:pt>
                <c:pt idx="42">
                  <c:v>1.2600000000000009</c:v>
                </c:pt>
                <c:pt idx="43">
                  <c:v>1.2900000000000009</c:v>
                </c:pt>
                <c:pt idx="44">
                  <c:v>1.320000000000001</c:v>
                </c:pt>
                <c:pt idx="45">
                  <c:v>1.350000000000001</c:v>
                </c:pt>
                <c:pt idx="46">
                  <c:v>1.380000000000001</c:v>
                </c:pt>
                <c:pt idx="47">
                  <c:v>1.410000000000001</c:v>
                </c:pt>
                <c:pt idx="48">
                  <c:v>1.4400000000000011</c:v>
                </c:pt>
                <c:pt idx="49">
                  <c:v>1.4700000000000011</c:v>
                </c:pt>
                <c:pt idx="50">
                  <c:v>1.5000000000000011</c:v>
                </c:pt>
                <c:pt idx="51">
                  <c:v>1.5300000000000011</c:v>
                </c:pt>
                <c:pt idx="52">
                  <c:v>1.5600000000000012</c:v>
                </c:pt>
                <c:pt idx="53">
                  <c:v>1.5900000000000012</c:v>
                </c:pt>
                <c:pt idx="54">
                  <c:v>1.6200000000000012</c:v>
                </c:pt>
                <c:pt idx="55">
                  <c:v>1.6500000000000012</c:v>
                </c:pt>
                <c:pt idx="56">
                  <c:v>1.6800000000000013</c:v>
                </c:pt>
                <c:pt idx="57">
                  <c:v>1.7100000000000013</c:v>
                </c:pt>
                <c:pt idx="58">
                  <c:v>1.7400000000000013</c:v>
                </c:pt>
                <c:pt idx="59">
                  <c:v>1.7700000000000014</c:v>
                </c:pt>
                <c:pt idx="60">
                  <c:v>1.8000000000000014</c:v>
                </c:pt>
                <c:pt idx="61">
                  <c:v>1.8300000000000014</c:v>
                </c:pt>
                <c:pt idx="62">
                  <c:v>1.8600000000000014</c:v>
                </c:pt>
                <c:pt idx="63">
                  <c:v>1.8900000000000015</c:v>
                </c:pt>
                <c:pt idx="64">
                  <c:v>1.9200000000000015</c:v>
                </c:pt>
                <c:pt idx="65">
                  <c:v>1.9500000000000015</c:v>
                </c:pt>
                <c:pt idx="66">
                  <c:v>1.9800000000000015</c:v>
                </c:pt>
                <c:pt idx="67">
                  <c:v>2.0100000000000016</c:v>
                </c:pt>
                <c:pt idx="68">
                  <c:v>2.0400000000000014</c:v>
                </c:pt>
                <c:pt idx="69">
                  <c:v>2.0700000000000012</c:v>
                </c:pt>
                <c:pt idx="70">
                  <c:v>2.100000000000001</c:v>
                </c:pt>
                <c:pt idx="71">
                  <c:v>2.1300000000000008</c:v>
                </c:pt>
                <c:pt idx="72">
                  <c:v>2.1600000000000006</c:v>
                </c:pt>
                <c:pt idx="73">
                  <c:v>2.1900000000000004</c:v>
                </c:pt>
                <c:pt idx="74">
                  <c:v>2.2200000000000002</c:v>
                </c:pt>
                <c:pt idx="75">
                  <c:v>2.25</c:v>
                </c:pt>
                <c:pt idx="76">
                  <c:v>2.2799999999999998</c:v>
                </c:pt>
                <c:pt idx="77">
                  <c:v>2.3099999999999996</c:v>
                </c:pt>
                <c:pt idx="78">
                  <c:v>2.3399999999999994</c:v>
                </c:pt>
                <c:pt idx="79">
                  <c:v>2.3699999999999992</c:v>
                </c:pt>
                <c:pt idx="80">
                  <c:v>2.399999999999999</c:v>
                </c:pt>
                <c:pt idx="81">
                  <c:v>2.4299999999999988</c:v>
                </c:pt>
                <c:pt idx="82">
                  <c:v>2.4599999999999986</c:v>
                </c:pt>
                <c:pt idx="83">
                  <c:v>2.4899999999999984</c:v>
                </c:pt>
                <c:pt idx="84">
                  <c:v>2.5199999999999982</c:v>
                </c:pt>
                <c:pt idx="85">
                  <c:v>2.549999999999998</c:v>
                </c:pt>
                <c:pt idx="86">
                  <c:v>2.5799999999999979</c:v>
                </c:pt>
                <c:pt idx="87">
                  <c:v>2.6099999999999977</c:v>
                </c:pt>
                <c:pt idx="88">
                  <c:v>2.6399999999999975</c:v>
                </c:pt>
                <c:pt idx="89">
                  <c:v>2.6699999999999973</c:v>
                </c:pt>
                <c:pt idx="90">
                  <c:v>2.6999999999999971</c:v>
                </c:pt>
                <c:pt idx="91">
                  <c:v>2.7299999999999969</c:v>
                </c:pt>
                <c:pt idx="92">
                  <c:v>2.7599999999999967</c:v>
                </c:pt>
                <c:pt idx="93">
                  <c:v>2.7899999999999965</c:v>
                </c:pt>
                <c:pt idx="94">
                  <c:v>2.8199999999999963</c:v>
                </c:pt>
                <c:pt idx="95">
                  <c:v>2.8499999999999961</c:v>
                </c:pt>
                <c:pt idx="96">
                  <c:v>2.8799999999999959</c:v>
                </c:pt>
                <c:pt idx="97">
                  <c:v>2.9099999999999957</c:v>
                </c:pt>
                <c:pt idx="98">
                  <c:v>2.9399999999999955</c:v>
                </c:pt>
                <c:pt idx="99">
                  <c:v>2.9699999999999953</c:v>
                </c:pt>
                <c:pt idx="100">
                  <c:v>2.9999999999999951</c:v>
                </c:pt>
              </c:numCache>
            </c:numRef>
          </c:xVal>
          <c:yVal>
            <c:numRef>
              <c:f>Tabelle1!$I$23:$I$123</c:f>
              <c:numCache>
                <c:formatCode>General</c:formatCode>
                <c:ptCount val="101"/>
                <c:pt idx="0">
                  <c:v>-0.1</c:v>
                </c:pt>
                <c:pt idx="1">
                  <c:v>-9.8691921770717811E-2</c:v>
                </c:pt>
                <c:pt idx="2">
                  <c:v>-9.4801908455949671E-2</c:v>
                </c:pt>
                <c:pt idx="3">
                  <c:v>-8.8431728890268901E-2</c:v>
                </c:pt>
                <c:pt idx="4">
                  <c:v>-7.9748036937805217E-2</c:v>
                </c:pt>
                <c:pt idx="5">
                  <c:v>-6.897801156641481E-2</c:v>
                </c:pt>
                <c:pt idx="6">
                  <c:v>-5.6403413490440361E-2</c:v>
                </c:pt>
                <c:pt idx="7">
                  <c:v>-4.2353213869584967E-2</c:v>
                </c:pt>
                <c:pt idx="8">
                  <c:v>-2.7194987908670872E-2</c:v>
                </c:pt>
                <c:pt idx="9">
                  <c:v>-1.1325298515178231E-2</c:v>
                </c:pt>
                <c:pt idx="10">
                  <c:v>4.8406784068709425E-3</c:v>
                </c:pt>
                <c:pt idx="11">
                  <c:v>2.0880015608140408E-2</c:v>
                </c:pt>
                <c:pt idx="12">
                  <c:v>3.6373098932528269E-2</c:v>
                </c:pt>
                <c:pt idx="13">
                  <c:v>5.091460508001279E-2</c:v>
                </c:pt>
                <c:pt idx="14">
                  <c:v>6.4124105498343992E-2</c:v>
                </c:pt>
                <c:pt idx="15">
                  <c:v>7.5656018989183588E-2</c:v>
                </c:pt>
                <c:pt idx="16">
                  <c:v>8.5208652652944972E-2</c:v>
                </c:pt>
                <c:pt idx="17">
                  <c:v>9.2532094647070656E-2</c:v>
                </c:pt>
                <c:pt idx="18">
                  <c:v>9.743475227084207E-2</c:v>
                </c:pt>
                <c:pt idx="19">
                  <c:v>9.9788364330193627E-2</c:v>
                </c:pt>
                <c:pt idx="20">
                  <c:v>9.9531356651225061E-2</c:v>
                </c:pt>
                <c:pt idx="21">
                  <c:v>9.6670452956928721E-2</c:v>
                </c:pt>
                <c:pt idx="22">
                  <c:v>9.1280498964076209E-2</c:v>
                </c:pt>
                <c:pt idx="23">
                  <c:v>8.3502504302165215E-2</c:v>
                </c:pt>
                <c:pt idx="24">
                  <c:v>7.3539953480890125E-2</c:v>
                </c:pt>
                <c:pt idx="25">
                  <c:v>6.1653482416999507E-2</c:v>
                </c:pt>
                <c:pt idx="26">
                  <c:v>4.8154059790926657E-2</c:v>
                </c:pt>
                <c:pt idx="27">
                  <c:v>3.3394851619572521E-2</c:v>
                </c:pt>
                <c:pt idx="28">
                  <c:v>1.7761981880744938E-2</c:v>
                </c:pt>
                <c:pt idx="29">
                  <c:v>1.6644309057752085E-3</c:v>
                </c:pt>
                <c:pt idx="30">
                  <c:v>-1.44766641858343E-2</c:v>
                </c:pt>
                <c:pt idx="31">
                  <c:v>-3.0239027092361426E-2</c:v>
                </c:pt>
                <c:pt idx="32">
                  <c:v>-4.5210289738604699E-2</c:v>
                </c:pt>
                <c:pt idx="33">
                  <c:v>-5.8998780469915718E-2</c:v>
                </c:pt>
                <c:pt idx="34">
                  <c:v>-7.1243770795488881E-2</c:v>
                </c:pt>
                <c:pt idx="35">
                  <c:v>-8.1624912610071057E-2</c:v>
                </c:pt>
                <c:pt idx="36">
                  <c:v>-8.987061900160731E-2</c:v>
                </c:pt>
                <c:pt idx="37">
                  <c:v>-9.5765169389781205E-2</c:v>
                </c:pt>
                <c:pt idx="38">
                  <c:v>-9.9154353113909202E-2</c:v>
                </c:pt>
                <c:pt idx="39">
                  <c:v>-9.9949503825099928E-2</c:v>
                </c:pt>
                <c:pt idx="40">
                  <c:v>-9.8129819136667226E-2</c:v>
                </c:pt>
                <c:pt idx="41">
                  <c:v>-9.3742904847113048E-2</c:v>
                </c:pt>
                <c:pt idx="42">
                  <c:v>-8.690352949795524E-2</c:v>
                </c:pt>
                <c:pt idx="43">
                  <c:v>-7.7790621849116323E-2</c:v>
                </c:pt>
                <c:pt idx="44">
                  <c:v>-6.6642589822614284E-2</c:v>
                </c:pt>
                <c:pt idx="45">
                  <c:v>-5.3751083378313351E-2</c:v>
                </c:pt>
                <c:pt idx="46">
                  <c:v>-3.9453364494662337E-2</c:v>
                </c:pt>
                <c:pt idx="47">
                  <c:v>-2.4123483867663265E-2</c:v>
                </c:pt>
                <c:pt idx="48">
                  <c:v>-8.1624951594295777E-3</c:v>
                </c:pt>
                <c:pt idx="49">
                  <c:v>8.0120371930975307E-3</c:v>
                </c:pt>
                <c:pt idx="50">
                  <c:v>2.3976962117134838E-2</c:v>
                </c:pt>
                <c:pt idx="51">
                  <c:v>3.9314612198177105E-2</c:v>
                </c:pt>
                <c:pt idx="52">
                  <c:v>5.3623730513037371E-2</c:v>
                </c:pt>
                <c:pt idx="53">
                  <c:v>6.6529968138757486E-2</c:v>
                </c:pt>
                <c:pt idx="54">
                  <c:v>7.7695677706134822E-2</c:v>
                </c:pt>
                <c:pt idx="55">
                  <c:v>8.6828746783177591E-2</c:v>
                </c:pt>
                <c:pt idx="56">
                  <c:v>9.3690239993361846E-2</c:v>
                </c:pt>
                <c:pt idx="57">
                  <c:v>9.8100649938915208E-2</c:v>
                </c:pt>
                <c:pt idx="58">
                  <c:v>9.9944593395198011E-2</c:v>
                </c:pt>
                <c:pt idx="59">
                  <c:v>9.917382991638643E-2</c:v>
                </c:pt>
                <c:pt idx="60">
                  <c:v>9.5808523881011659E-2</c:v>
                </c:pt>
                <c:pt idx="61">
                  <c:v>8.9936716960268531E-2</c:v>
                </c:pt>
                <c:pt idx="62">
                  <c:v>8.1712024810148637E-2</c:v>
                </c:pt>
                <c:pt idx="63">
                  <c:v>7.1349618245534194E-2</c:v>
                </c:pt>
                <c:pt idx="64">
                  <c:v>5.9120594035028298E-2</c:v>
                </c:pt>
                <c:pt idx="65">
                  <c:v>4.5344882585333229E-2</c:v>
                </c:pt>
                <c:pt idx="66">
                  <c:v>3.0382878061253671E-2</c:v>
                </c:pt>
                <c:pt idx="67">
                  <c:v>1.4626009910476717E-2</c:v>
                </c:pt>
                <c:pt idx="68">
                  <c:v>-1.5134975432030901E-3</c:v>
                </c:pt>
                <c:pt idx="69">
                  <c:v>-1.7613409533156356E-2</c:v>
                </c:pt>
                <c:pt idx="70">
                  <c:v>-3.325252717203455E-2</c:v>
                </c:pt>
                <c:pt idx="71">
                  <c:v>-4.8021706673665704E-2</c:v>
                </c:pt>
                <c:pt idx="72">
                  <c:v>-6.1534563194640769E-2</c:v>
                </c:pt>
                <c:pt idx="73">
                  <c:v>-7.3437579266350014E-2</c:v>
                </c:pt>
                <c:pt idx="74">
                  <c:v>-8.3419353365069338E-2</c:v>
                </c:pt>
                <c:pt idx="75">
                  <c:v>-9.1218746663035755E-2</c:v>
                </c:pt>
                <c:pt idx="76">
                  <c:v>-9.6631714828755697E-2</c:v>
                </c:pt>
                <c:pt idx="77">
                  <c:v>-9.9516646145961618E-2</c:v>
                </c:pt>
                <c:pt idx="78">
                  <c:v>-9.9798066297673363E-2</c:v>
                </c:pt>
                <c:pt idx="79">
                  <c:v>-9.7468612892416193E-2</c:v>
                </c:pt>
                <c:pt idx="80">
                  <c:v>-9.2589228075900962E-2</c:v>
                </c:pt>
                <c:pt idx="81">
                  <c:v>-8.5287564189143239E-2</c:v>
                </c:pt>
                <c:pt idx="82">
                  <c:v>-7.5754644183498962E-2</c:v>
                </c:pt>
                <c:pt idx="83">
                  <c:v>-6.4239864161385607E-2</c:v>
                </c:pt>
                <c:pt idx="84">
                  <c:v>-5.1044468784041189E-2</c:v>
                </c:pt>
                <c:pt idx="85">
                  <c:v>-3.6513670239863211E-2</c:v>
                </c:pt>
                <c:pt idx="86">
                  <c:v>-2.1027616953446324E-2</c:v>
                </c:pt>
                <c:pt idx="87">
                  <c:v>-4.9914483080195126E-3</c:v>
                </c:pt>
                <c:pt idx="88">
                  <c:v>1.1175304434693454E-2</c:v>
                </c:pt>
                <c:pt idx="89">
                  <c:v>2.7049693728673958E-2</c:v>
                </c:pt>
                <c:pt idx="90">
                  <c:v>4.2216420713149717E-2</c:v>
                </c:pt>
                <c:pt idx="91">
                  <c:v>5.6278700080563876E-2</c:v>
                </c:pt>
                <c:pt idx="92">
                  <c:v>6.8868640601024295E-2</c:v>
                </c:pt>
                <c:pt idx="93">
                  <c:v>7.965686973247553E-2</c:v>
                </c:pt>
                <c:pt idx="94">
                  <c:v>8.8361150521730311E-2</c:v>
                </c:pt>
                <c:pt idx="95">
                  <c:v>9.4753765364749179E-2</c:v>
                </c:pt>
                <c:pt idx="96">
                  <c:v>9.8667473455445229E-2</c:v>
                </c:pt>
                <c:pt idx="97">
                  <c:v>9.9999886066834368E-2</c:v>
                </c:pt>
                <c:pt idx="98">
                  <c:v>9.8716145200329009E-2</c:v>
                </c:pt>
                <c:pt idx="99">
                  <c:v>9.484983552551951E-2</c:v>
                </c:pt>
                <c:pt idx="100">
                  <c:v>8.8502105752671437E-2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5F-0446-A964-3517C6205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62527"/>
        <c:axId val="1194784303"/>
      </c:scatterChart>
      <c:valAx>
        <c:axId val="266262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94784303"/>
        <c:crosses val="autoZero"/>
        <c:crossBetween val="midCat"/>
      </c:valAx>
      <c:valAx>
        <c:axId val="119478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62625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282754</xdr:colOff>
      <xdr:row>0</xdr:row>
      <xdr:rowOff>156690</xdr:rowOff>
    </xdr:from>
    <xdr:to>
      <xdr:col>11</xdr:col>
      <xdr:colOff>442089</xdr:colOff>
      <xdr:row>17</xdr:row>
      <xdr:rowOff>46472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59DF996-7308-A506-9A7C-268DBBDD0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8924-CDF8-0A4A-A34C-6E30A64C9ADD}">
  <dimension ref="A1:I123"/>
  <sheetViews>
    <sheetView tabSelected="1" topLeftCell="A6" zoomScale="158" zoomScaleNormal="158" workbookViewId="0">
      <selection activeCell="K22" sqref="K22"/>
    </sheetView>
  </sheetViews>
  <sheetFormatPr baseColWidth="10" defaultRowHeight="16" x14ac:dyDescent="0.2"/>
  <cols>
    <col min="7" max="7" width="12.33203125" bestFit="1" customWidth="1"/>
  </cols>
  <sheetData>
    <row r="1" spans="1:4" x14ac:dyDescent="0.2">
      <c r="A1" s="1" t="s">
        <v>42</v>
      </c>
    </row>
    <row r="2" spans="1:4" s="3" customFormat="1" ht="24" x14ac:dyDescent="0.3">
      <c r="A2" s="2" t="s">
        <v>43</v>
      </c>
    </row>
    <row r="4" spans="1:4" x14ac:dyDescent="0.2">
      <c r="A4" s="1" t="s">
        <v>33</v>
      </c>
    </row>
    <row r="5" spans="1:4" x14ac:dyDescent="0.2">
      <c r="A5" t="s">
        <v>2</v>
      </c>
      <c r="B5" t="s">
        <v>3</v>
      </c>
      <c r="C5">
        <v>9.81</v>
      </c>
      <c r="D5" t="s">
        <v>4</v>
      </c>
    </row>
    <row r="6" spans="1:4" x14ac:dyDescent="0.2">
      <c r="A6" t="s">
        <v>6</v>
      </c>
      <c r="B6" t="s">
        <v>7</v>
      </c>
      <c r="C6">
        <v>7.2830000000000004</v>
      </c>
      <c r="D6" t="s">
        <v>8</v>
      </c>
    </row>
    <row r="7" spans="1:4" x14ac:dyDescent="0.2">
      <c r="A7" t="s">
        <v>0</v>
      </c>
      <c r="B7" t="s">
        <v>5</v>
      </c>
      <c r="C7">
        <v>0.25</v>
      </c>
      <c r="D7" t="s">
        <v>1</v>
      </c>
    </row>
    <row r="8" spans="1:4" x14ac:dyDescent="0.2">
      <c r="A8" t="s">
        <v>15</v>
      </c>
      <c r="B8" s="4" t="s">
        <v>16</v>
      </c>
      <c r="C8">
        <v>0.03</v>
      </c>
      <c r="D8" t="s">
        <v>17</v>
      </c>
    </row>
    <row r="9" spans="1:4" x14ac:dyDescent="0.2">
      <c r="B9" s="4"/>
    </row>
    <row r="10" spans="1:4" x14ac:dyDescent="0.2">
      <c r="A10" s="1" t="s">
        <v>34</v>
      </c>
      <c r="B10" s="4"/>
    </row>
    <row r="11" spans="1:4" x14ac:dyDescent="0.2">
      <c r="A11" t="s">
        <v>35</v>
      </c>
      <c r="B11" s="5" t="s">
        <v>36</v>
      </c>
      <c r="C11" s="6">
        <f>SQRT(C6/C7)</f>
        <v>5.3974067847439482</v>
      </c>
      <c r="D11" t="s">
        <v>37</v>
      </c>
    </row>
    <row r="12" spans="1:4" x14ac:dyDescent="0.2">
      <c r="A12" t="s">
        <v>38</v>
      </c>
      <c r="B12" t="s">
        <v>39</v>
      </c>
      <c r="C12" s="6">
        <f>C17/C11</f>
        <v>0</v>
      </c>
      <c r="D12" t="s">
        <v>5</v>
      </c>
    </row>
    <row r="13" spans="1:4" x14ac:dyDescent="0.2">
      <c r="A13" t="s">
        <v>40</v>
      </c>
      <c r="B13" s="4" t="s">
        <v>41</v>
      </c>
      <c r="C13" s="6">
        <f>C16</f>
        <v>-0.1</v>
      </c>
      <c r="D13" t="s">
        <v>5</v>
      </c>
    </row>
    <row r="15" spans="1:4" x14ac:dyDescent="0.2">
      <c r="A15" s="1" t="s">
        <v>9</v>
      </c>
    </row>
    <row r="16" spans="1:4" x14ac:dyDescent="0.2">
      <c r="A16" t="s">
        <v>10</v>
      </c>
      <c r="B16" t="s">
        <v>11</v>
      </c>
      <c r="C16">
        <v>-0.1</v>
      </c>
      <c r="D16" t="s">
        <v>5</v>
      </c>
    </row>
    <row r="17" spans="1:9" x14ac:dyDescent="0.2">
      <c r="A17" t="s">
        <v>12</v>
      </c>
      <c r="B17" t="s">
        <v>13</v>
      </c>
      <c r="C17">
        <v>0</v>
      </c>
      <c r="D17" t="s">
        <v>14</v>
      </c>
    </row>
    <row r="19" spans="1:9" ht="18" x14ac:dyDescent="0.25">
      <c r="C19" s="9" t="s">
        <v>44</v>
      </c>
      <c r="D19" s="7"/>
      <c r="E19" s="7"/>
      <c r="F19" s="7"/>
      <c r="G19" s="7"/>
      <c r="H19" s="7"/>
      <c r="I19" s="11" t="s">
        <v>47</v>
      </c>
    </row>
    <row r="20" spans="1:9" x14ac:dyDescent="0.2">
      <c r="A20" t="s">
        <v>18</v>
      </c>
      <c r="B20" t="s">
        <v>20</v>
      </c>
      <c r="C20" s="7" t="s">
        <v>22</v>
      </c>
      <c r="D20" s="7" t="s">
        <v>23</v>
      </c>
      <c r="E20" s="7" t="s">
        <v>26</v>
      </c>
      <c r="F20" s="7" t="s">
        <v>28</v>
      </c>
      <c r="G20" s="7" t="s">
        <v>31</v>
      </c>
      <c r="H20" s="7" t="s">
        <v>32</v>
      </c>
      <c r="I20" s="8" t="s">
        <v>22</v>
      </c>
    </row>
    <row r="21" spans="1:9" x14ac:dyDescent="0.2">
      <c r="A21" t="s">
        <v>19</v>
      </c>
      <c r="B21" t="s">
        <v>21</v>
      </c>
      <c r="C21" s="7" t="s">
        <v>17</v>
      </c>
      <c r="D21" s="7" t="s">
        <v>24</v>
      </c>
      <c r="E21" s="7" t="s">
        <v>25</v>
      </c>
      <c r="F21" s="7" t="s">
        <v>29</v>
      </c>
      <c r="G21" s="10" t="s">
        <v>45</v>
      </c>
      <c r="H21" s="10" t="s">
        <v>46</v>
      </c>
      <c r="I21" s="8" t="s">
        <v>17</v>
      </c>
    </row>
    <row r="22" spans="1:9" x14ac:dyDescent="0.2">
      <c r="B22" t="s">
        <v>17</v>
      </c>
      <c r="C22" s="7" t="s">
        <v>5</v>
      </c>
      <c r="D22" s="7" t="s">
        <v>14</v>
      </c>
      <c r="E22" s="7" t="s">
        <v>27</v>
      </c>
      <c r="F22" s="7" t="s">
        <v>30</v>
      </c>
      <c r="G22" s="7" t="s">
        <v>5</v>
      </c>
      <c r="H22" s="7" t="s">
        <v>14</v>
      </c>
      <c r="I22" s="8" t="s">
        <v>5</v>
      </c>
    </row>
    <row r="23" spans="1:9" x14ac:dyDescent="0.2">
      <c r="A23">
        <v>0</v>
      </c>
      <c r="B23">
        <v>0</v>
      </c>
      <c r="C23" s="7">
        <f>$C16</f>
        <v>-0.1</v>
      </c>
      <c r="D23" s="7">
        <f>$C17</f>
        <v>0</v>
      </c>
      <c r="E23" s="7">
        <f>-$C$6*C23</f>
        <v>0.72830000000000006</v>
      </c>
      <c r="F23" s="7">
        <f>E23/$C$7</f>
        <v>2.9132000000000002</v>
      </c>
      <c r="G23" s="7">
        <f>D23*$C$8</f>
        <v>0</v>
      </c>
      <c r="H23" s="7">
        <f>F23*$C$8</f>
        <v>8.7396000000000001E-2</v>
      </c>
      <c r="I23" s="8">
        <f>C$12*SIN(C$11*B23)+C$13*COS(C$11*B23)</f>
        <v>-0.1</v>
      </c>
    </row>
    <row r="24" spans="1:9" x14ac:dyDescent="0.2">
      <c r="A24">
        <f>A23+1</f>
        <v>1</v>
      </c>
      <c r="B24">
        <f>B23+C$8</f>
        <v>0.03</v>
      </c>
      <c r="C24" s="7">
        <f>C23+G23</f>
        <v>-0.1</v>
      </c>
      <c r="D24" s="7">
        <f>D23+H23</f>
        <v>8.7396000000000001E-2</v>
      </c>
      <c r="E24" s="7">
        <f>-$C$6*C24</f>
        <v>0.72830000000000006</v>
      </c>
      <c r="F24" s="7">
        <f>E24/$C$7</f>
        <v>2.9132000000000002</v>
      </c>
      <c r="G24" s="7">
        <f>D24*$C$8</f>
        <v>2.62188E-3</v>
      </c>
      <c r="H24" s="7">
        <f>F24*$C$8</f>
        <v>8.7396000000000001E-2</v>
      </c>
      <c r="I24" s="8">
        <f t="shared" ref="I24:I87" si="0">C$12*SIN(C$11*B24)+C$13*COS(C$11*B24)</f>
        <v>-9.8691921770717811E-2</v>
      </c>
    </row>
    <row r="25" spans="1:9" x14ac:dyDescent="0.2">
      <c r="A25">
        <f t="shared" ref="A25:A88" si="1">A24+1</f>
        <v>2</v>
      </c>
      <c r="B25">
        <f t="shared" ref="B25:B88" si="2">B24+C$8</f>
        <v>0.06</v>
      </c>
      <c r="C25" s="7">
        <f t="shared" ref="C25:C88" si="3">C24+G24</f>
        <v>-9.7378120000000012E-2</v>
      </c>
      <c r="D25" s="7">
        <f t="shared" ref="D25:D88" si="4">D24+H24</f>
        <v>0.174792</v>
      </c>
      <c r="E25" s="7">
        <f t="shared" ref="E25:E88" si="5">-C$6*C25</f>
        <v>0.70920484796000016</v>
      </c>
      <c r="F25" s="7">
        <f t="shared" ref="F25:F88" si="6">E25/C$7</f>
        <v>2.8368193918400006</v>
      </c>
      <c r="G25" s="7">
        <f t="shared" ref="G25:G56" si="7">D25*C$8</f>
        <v>5.2437600000000001E-3</v>
      </c>
      <c r="H25" s="7">
        <f t="shared" ref="H25:H88" si="8">F25*C$8</f>
        <v>8.5104581755200012E-2</v>
      </c>
      <c r="I25" s="8">
        <f t="shared" si="0"/>
        <v>-9.4801908455949671E-2</v>
      </c>
    </row>
    <row r="26" spans="1:9" x14ac:dyDescent="0.2">
      <c r="A26">
        <f t="shared" si="1"/>
        <v>3</v>
      </c>
      <c r="B26">
        <f t="shared" si="2"/>
        <v>0.09</v>
      </c>
      <c r="C26" s="7">
        <f t="shared" si="3"/>
        <v>-9.2134360000000012E-2</v>
      </c>
      <c r="D26" s="7">
        <f t="shared" si="4"/>
        <v>0.25989658175520003</v>
      </c>
      <c r="E26" s="7">
        <f t="shared" si="5"/>
        <v>0.67101454388000015</v>
      </c>
      <c r="F26" s="7">
        <f t="shared" si="6"/>
        <v>2.6840581755200006</v>
      </c>
      <c r="G26" s="7">
        <f t="shared" si="7"/>
        <v>7.7968974526560009E-3</v>
      </c>
      <c r="H26" s="7">
        <f t="shared" si="8"/>
        <v>8.052174526560002E-2</v>
      </c>
      <c r="I26" s="8">
        <f t="shared" si="0"/>
        <v>-8.8431728890268901E-2</v>
      </c>
    </row>
    <row r="27" spans="1:9" x14ac:dyDescent="0.2">
      <c r="A27">
        <f t="shared" si="1"/>
        <v>4</v>
      </c>
      <c r="B27">
        <f t="shared" si="2"/>
        <v>0.12</v>
      </c>
      <c r="C27" s="7">
        <f t="shared" si="3"/>
        <v>-8.4337462547344005E-2</v>
      </c>
      <c r="D27" s="7">
        <f t="shared" si="4"/>
        <v>0.34041832702080005</v>
      </c>
      <c r="E27" s="7">
        <f t="shared" si="5"/>
        <v>0.61422973973230643</v>
      </c>
      <c r="F27" s="7">
        <f t="shared" si="6"/>
        <v>2.4569189589292257</v>
      </c>
      <c r="G27" s="7">
        <f t="shared" si="7"/>
        <v>1.0212549810624002E-2</v>
      </c>
      <c r="H27" s="7">
        <f t="shared" si="8"/>
        <v>7.3707568767876763E-2</v>
      </c>
      <c r="I27" s="8">
        <f t="shared" si="0"/>
        <v>-7.9748036937805217E-2</v>
      </c>
    </row>
    <row r="28" spans="1:9" x14ac:dyDescent="0.2">
      <c r="A28">
        <f t="shared" si="1"/>
        <v>5</v>
      </c>
      <c r="B28">
        <f t="shared" si="2"/>
        <v>0.15</v>
      </c>
      <c r="C28" s="7">
        <f t="shared" si="3"/>
        <v>-7.4124912736720006E-2</v>
      </c>
      <c r="D28" s="7">
        <f t="shared" si="4"/>
        <v>0.41412589578867681</v>
      </c>
      <c r="E28" s="7">
        <f t="shared" si="5"/>
        <v>0.53985173946153187</v>
      </c>
      <c r="F28" s="7">
        <f t="shared" si="6"/>
        <v>2.1594069578461275</v>
      </c>
      <c r="G28" s="7">
        <f t="shared" si="7"/>
        <v>1.2423776873660303E-2</v>
      </c>
      <c r="H28" s="7">
        <f t="shared" si="8"/>
        <v>6.4782208735383817E-2</v>
      </c>
      <c r="I28" s="8">
        <f t="shared" si="0"/>
        <v>-6.897801156641481E-2</v>
      </c>
    </row>
    <row r="29" spans="1:9" x14ac:dyDescent="0.2">
      <c r="A29">
        <f t="shared" si="1"/>
        <v>6</v>
      </c>
      <c r="B29">
        <f t="shared" si="2"/>
        <v>0.18</v>
      </c>
      <c r="C29" s="7">
        <f t="shared" si="3"/>
        <v>-6.1701135863059704E-2</v>
      </c>
      <c r="D29" s="7">
        <f t="shared" si="4"/>
        <v>0.47890810452406063</v>
      </c>
      <c r="E29" s="7">
        <f t="shared" si="5"/>
        <v>0.44936937249066383</v>
      </c>
      <c r="F29" s="7">
        <f t="shared" si="6"/>
        <v>1.7974774899626553</v>
      </c>
      <c r="G29" s="7">
        <f t="shared" si="7"/>
        <v>1.4367243135721817E-2</v>
      </c>
      <c r="H29" s="7">
        <f t="shared" si="8"/>
        <v>5.3924324698879658E-2</v>
      </c>
      <c r="I29" s="8">
        <f t="shared" si="0"/>
        <v>-5.6403413490440361E-2</v>
      </c>
    </row>
    <row r="30" spans="1:9" x14ac:dyDescent="0.2">
      <c r="A30">
        <f t="shared" si="1"/>
        <v>7</v>
      </c>
      <c r="B30">
        <f t="shared" si="2"/>
        <v>0.21</v>
      </c>
      <c r="C30" s="7">
        <f t="shared" si="3"/>
        <v>-4.7333892727337887E-2</v>
      </c>
      <c r="D30" s="7">
        <f t="shared" si="4"/>
        <v>0.53283242922294027</v>
      </c>
      <c r="E30" s="7">
        <f t="shared" si="5"/>
        <v>0.34473274073320187</v>
      </c>
      <c r="F30" s="7">
        <f t="shared" si="6"/>
        <v>1.3789309629328075</v>
      </c>
      <c r="G30" s="7">
        <f t="shared" si="7"/>
        <v>1.5984972876688208E-2</v>
      </c>
      <c r="H30" s="7">
        <f t="shared" si="8"/>
        <v>4.1367928887984226E-2</v>
      </c>
      <c r="I30" s="8">
        <f t="shared" si="0"/>
        <v>-4.2353213869584967E-2</v>
      </c>
    </row>
    <row r="31" spans="1:9" x14ac:dyDescent="0.2">
      <c r="A31">
        <f t="shared" si="1"/>
        <v>8</v>
      </c>
      <c r="B31">
        <f t="shared" si="2"/>
        <v>0.24</v>
      </c>
      <c r="C31" s="7">
        <f t="shared" si="3"/>
        <v>-3.1348919850649679E-2</v>
      </c>
      <c r="D31" s="7">
        <f t="shared" si="4"/>
        <v>0.57420035811092451</v>
      </c>
      <c r="E31" s="7">
        <f t="shared" si="5"/>
        <v>0.22831418327228162</v>
      </c>
      <c r="F31" s="7">
        <f t="shared" si="6"/>
        <v>0.91325673308912647</v>
      </c>
      <c r="G31" s="7">
        <f t="shared" si="7"/>
        <v>1.7226010743327736E-2</v>
      </c>
      <c r="H31" s="7">
        <f t="shared" si="8"/>
        <v>2.7397701992673794E-2</v>
      </c>
      <c r="I31" s="8">
        <f t="shared" si="0"/>
        <v>-2.7194987908670872E-2</v>
      </c>
    </row>
    <row r="32" spans="1:9" x14ac:dyDescent="0.2">
      <c r="A32">
        <f t="shared" si="1"/>
        <v>9</v>
      </c>
      <c r="B32">
        <f t="shared" si="2"/>
        <v>0.27</v>
      </c>
      <c r="C32" s="7">
        <f t="shared" si="3"/>
        <v>-1.4122909107321942E-2</v>
      </c>
      <c r="D32" s="7">
        <f t="shared" si="4"/>
        <v>0.60159806010359829</v>
      </c>
      <c r="E32" s="7">
        <f t="shared" si="5"/>
        <v>0.10285714702862571</v>
      </c>
      <c r="F32" s="7">
        <f t="shared" si="6"/>
        <v>0.41142858811450284</v>
      </c>
      <c r="G32" s="7">
        <f t="shared" si="7"/>
        <v>1.804794180310795E-2</v>
      </c>
      <c r="H32" s="7">
        <f t="shared" si="8"/>
        <v>1.2342857643435085E-2</v>
      </c>
      <c r="I32" s="8">
        <f t="shared" si="0"/>
        <v>-1.1325298515178231E-2</v>
      </c>
    </row>
    <row r="33" spans="1:9" x14ac:dyDescent="0.2">
      <c r="A33">
        <f t="shared" si="1"/>
        <v>10</v>
      </c>
      <c r="B33">
        <f t="shared" si="2"/>
        <v>0.30000000000000004</v>
      </c>
      <c r="C33" s="7">
        <f t="shared" si="3"/>
        <v>3.9250326957860071E-3</v>
      </c>
      <c r="D33" s="7">
        <f t="shared" si="4"/>
        <v>0.61394091774703341</v>
      </c>
      <c r="E33" s="7">
        <f t="shared" si="5"/>
        <v>-2.8586013123409491E-2</v>
      </c>
      <c r="F33" s="7">
        <f t="shared" si="6"/>
        <v>-0.11434405249363797</v>
      </c>
      <c r="G33" s="7">
        <f t="shared" si="7"/>
        <v>1.8418227532411003E-2</v>
      </c>
      <c r="H33" s="7">
        <f t="shared" si="8"/>
        <v>-3.4303215748091387E-3</v>
      </c>
      <c r="I33" s="8">
        <f t="shared" si="0"/>
        <v>4.8406784068709425E-3</v>
      </c>
    </row>
    <row r="34" spans="1:9" x14ac:dyDescent="0.2">
      <c r="A34">
        <f t="shared" si="1"/>
        <v>11</v>
      </c>
      <c r="B34">
        <f t="shared" si="2"/>
        <v>0.33000000000000007</v>
      </c>
      <c r="C34" s="7">
        <f t="shared" si="3"/>
        <v>2.234326022819701E-2</v>
      </c>
      <c r="D34" s="7">
        <f t="shared" si="4"/>
        <v>0.61051059617222425</v>
      </c>
      <c r="E34" s="7">
        <f t="shared" si="5"/>
        <v>-0.16272596424195884</v>
      </c>
      <c r="F34" s="7">
        <f t="shared" si="6"/>
        <v>-0.65090385696783537</v>
      </c>
      <c r="G34" s="7">
        <f t="shared" si="7"/>
        <v>1.8315317885166726E-2</v>
      </c>
      <c r="H34" s="7">
        <f t="shared" si="8"/>
        <v>-1.9527115709035061E-2</v>
      </c>
      <c r="I34" s="8">
        <f t="shared" si="0"/>
        <v>2.0880015608140408E-2</v>
      </c>
    </row>
    <row r="35" spans="1:9" x14ac:dyDescent="0.2">
      <c r="A35">
        <f t="shared" si="1"/>
        <v>12</v>
      </c>
      <c r="B35">
        <f t="shared" si="2"/>
        <v>0.3600000000000001</v>
      </c>
      <c r="C35" s="7">
        <f t="shared" si="3"/>
        <v>4.0658578113363736E-2</v>
      </c>
      <c r="D35" s="7">
        <f t="shared" si="4"/>
        <v>0.59098348046318916</v>
      </c>
      <c r="E35" s="7">
        <f t="shared" si="5"/>
        <v>-0.2961164243996281</v>
      </c>
      <c r="F35" s="7">
        <f t="shared" si="6"/>
        <v>-1.1844656975985124</v>
      </c>
      <c r="G35" s="7">
        <f t="shared" si="7"/>
        <v>1.7729504413895675E-2</v>
      </c>
      <c r="H35" s="7">
        <f t="shared" si="8"/>
        <v>-3.553397092795537E-2</v>
      </c>
      <c r="I35" s="8">
        <f t="shared" si="0"/>
        <v>3.6373098932528269E-2</v>
      </c>
    </row>
    <row r="36" spans="1:9" x14ac:dyDescent="0.2">
      <c r="A36">
        <f t="shared" si="1"/>
        <v>13</v>
      </c>
      <c r="B36">
        <f t="shared" si="2"/>
        <v>0.39000000000000012</v>
      </c>
      <c r="C36" s="7">
        <f t="shared" si="3"/>
        <v>5.8388082527259411E-2</v>
      </c>
      <c r="D36" s="7">
        <f t="shared" si="4"/>
        <v>0.55544950953523375</v>
      </c>
      <c r="E36" s="7">
        <f t="shared" si="5"/>
        <v>-0.42524040504603033</v>
      </c>
      <c r="F36" s="7">
        <f t="shared" si="6"/>
        <v>-1.7009616201841213</v>
      </c>
      <c r="G36" s="7">
        <f t="shared" si="7"/>
        <v>1.6663485286057014E-2</v>
      </c>
      <c r="H36" s="7">
        <f t="shared" si="8"/>
        <v>-5.102884860552364E-2</v>
      </c>
      <c r="I36" s="8">
        <f t="shared" si="0"/>
        <v>5.091460508001279E-2</v>
      </c>
    </row>
    <row r="37" spans="1:9" x14ac:dyDescent="0.2">
      <c r="A37">
        <f t="shared" si="1"/>
        <v>14</v>
      </c>
      <c r="B37">
        <f t="shared" si="2"/>
        <v>0.42000000000000015</v>
      </c>
      <c r="C37" s="7">
        <f t="shared" si="3"/>
        <v>7.5051567813316428E-2</v>
      </c>
      <c r="D37" s="7">
        <f t="shared" si="4"/>
        <v>0.50442066092971016</v>
      </c>
      <c r="E37" s="7">
        <f t="shared" si="5"/>
        <v>-0.54660056838438353</v>
      </c>
      <c r="F37" s="7">
        <f t="shared" si="6"/>
        <v>-2.1864022735375341</v>
      </c>
      <c r="G37" s="7">
        <f t="shared" si="7"/>
        <v>1.5132619827891304E-2</v>
      </c>
      <c r="H37" s="7">
        <f t="shared" si="8"/>
        <v>-6.5592068206126022E-2</v>
      </c>
      <c r="I37" s="8">
        <f t="shared" si="0"/>
        <v>6.4124105498343992E-2</v>
      </c>
    </row>
    <row r="38" spans="1:9" x14ac:dyDescent="0.2">
      <c r="A38">
        <f t="shared" si="1"/>
        <v>15</v>
      </c>
      <c r="B38">
        <f t="shared" si="2"/>
        <v>0.45000000000000018</v>
      </c>
      <c r="C38" s="7">
        <f t="shared" si="3"/>
        <v>9.0184187641207725E-2</v>
      </c>
      <c r="D38" s="7">
        <f t="shared" si="4"/>
        <v>0.43882859272358415</v>
      </c>
      <c r="E38" s="7">
        <f t="shared" si="5"/>
        <v>-0.65681143859091584</v>
      </c>
      <c r="F38" s="7">
        <f t="shared" si="6"/>
        <v>-2.6272457543636634</v>
      </c>
      <c r="G38" s="7">
        <f t="shared" si="7"/>
        <v>1.3164857781707524E-2</v>
      </c>
      <c r="H38" s="7">
        <f t="shared" si="8"/>
        <v>-7.8817372630909904E-2</v>
      </c>
      <c r="I38" s="8">
        <f t="shared" si="0"/>
        <v>7.5656018989183588E-2</v>
      </c>
    </row>
    <row r="39" spans="1:9" x14ac:dyDescent="0.2">
      <c r="A39">
        <f t="shared" si="1"/>
        <v>16</v>
      </c>
      <c r="B39">
        <f t="shared" si="2"/>
        <v>0.4800000000000002</v>
      </c>
      <c r="C39" s="7">
        <f t="shared" si="3"/>
        <v>0.10334904542291524</v>
      </c>
      <c r="D39" s="7">
        <f t="shared" si="4"/>
        <v>0.36001122009267428</v>
      </c>
      <c r="E39" s="7">
        <f t="shared" si="5"/>
        <v>-0.7526910978150918</v>
      </c>
      <c r="F39" s="7">
        <f t="shared" si="6"/>
        <v>-3.0107643912603672</v>
      </c>
      <c r="G39" s="7">
        <f t="shared" si="7"/>
        <v>1.0800336602780227E-2</v>
      </c>
      <c r="H39" s="7">
        <f t="shared" si="8"/>
        <v>-9.0322931737811016E-2</v>
      </c>
      <c r="I39" s="8">
        <f t="shared" si="0"/>
        <v>8.5208652652944972E-2</v>
      </c>
    </row>
    <row r="40" spans="1:9" x14ac:dyDescent="0.2">
      <c r="A40">
        <f t="shared" si="1"/>
        <v>17</v>
      </c>
      <c r="B40">
        <f t="shared" si="2"/>
        <v>0.51000000000000023</v>
      </c>
      <c r="C40" s="7">
        <f t="shared" si="3"/>
        <v>0.11414938202569547</v>
      </c>
      <c r="D40" s="7">
        <f t="shared" si="4"/>
        <v>0.26968828835486325</v>
      </c>
      <c r="E40" s="7">
        <f t="shared" si="5"/>
        <v>-0.8313499492931401</v>
      </c>
      <c r="F40" s="7">
        <f t="shared" si="6"/>
        <v>-3.3253997971725604</v>
      </c>
      <c r="G40" s="7">
        <f t="shared" si="7"/>
        <v>8.0906486506458972E-3</v>
      </c>
      <c r="H40" s="7">
        <f t="shared" si="8"/>
        <v>-9.9761993915176803E-2</v>
      </c>
      <c r="I40" s="8">
        <f t="shared" si="0"/>
        <v>9.2532094647070656E-2</v>
      </c>
    </row>
    <row r="41" spans="1:9" x14ac:dyDescent="0.2">
      <c r="A41">
        <f t="shared" si="1"/>
        <v>18</v>
      </c>
      <c r="B41">
        <f t="shared" si="2"/>
        <v>0.54000000000000026</v>
      </c>
      <c r="C41" s="7">
        <f t="shared" si="3"/>
        <v>0.12224003067634137</v>
      </c>
      <c r="D41" s="7">
        <f t="shared" si="4"/>
        <v>0.16992629443968643</v>
      </c>
      <c r="E41" s="7">
        <f t="shared" si="5"/>
        <v>-0.89027414341579425</v>
      </c>
      <c r="F41" s="7">
        <f t="shared" si="6"/>
        <v>-3.561096573663177</v>
      </c>
      <c r="G41" s="7">
        <f t="shared" si="7"/>
        <v>5.0977888331905927E-3</v>
      </c>
      <c r="H41" s="7">
        <f t="shared" si="8"/>
        <v>-0.10683289720989531</v>
      </c>
      <c r="I41" s="8">
        <f t="shared" si="0"/>
        <v>9.743475227084207E-2</v>
      </c>
    </row>
    <row r="42" spans="1:9" x14ac:dyDescent="0.2">
      <c r="A42">
        <f t="shared" si="1"/>
        <v>19</v>
      </c>
      <c r="B42">
        <f t="shared" si="2"/>
        <v>0.57000000000000028</v>
      </c>
      <c r="C42" s="7">
        <f t="shared" si="3"/>
        <v>0.12733781950953196</v>
      </c>
      <c r="D42" s="7">
        <f t="shared" si="4"/>
        <v>6.3093397229791126E-2</v>
      </c>
      <c r="E42" s="7">
        <f t="shared" si="5"/>
        <v>-0.92740133948792136</v>
      </c>
      <c r="F42" s="7">
        <f t="shared" si="6"/>
        <v>-3.7096053579516854</v>
      </c>
      <c r="G42" s="7">
        <f t="shared" si="7"/>
        <v>1.8928019168937336E-3</v>
      </c>
      <c r="H42" s="7">
        <f t="shared" si="8"/>
        <v>-0.11128816073855057</v>
      </c>
      <c r="I42" s="8">
        <f t="shared" si="0"/>
        <v>9.9788364330193627E-2</v>
      </c>
    </row>
    <row r="43" spans="1:9" x14ac:dyDescent="0.2">
      <c r="A43">
        <f t="shared" si="1"/>
        <v>20</v>
      </c>
      <c r="B43">
        <f t="shared" si="2"/>
        <v>0.60000000000000031</v>
      </c>
      <c r="C43" s="7">
        <f t="shared" si="3"/>
        <v>0.12923062142642569</v>
      </c>
      <c r="D43" s="7">
        <f t="shared" si="4"/>
        <v>-4.8194763508759439E-2</v>
      </c>
      <c r="E43" s="7">
        <f t="shared" si="5"/>
        <v>-0.94118661584865837</v>
      </c>
      <c r="F43" s="7">
        <f t="shared" si="6"/>
        <v>-3.7647464633946335</v>
      </c>
      <c r="G43" s="7">
        <f t="shared" si="7"/>
        <v>-1.4458429052627831E-3</v>
      </c>
      <c r="H43" s="7">
        <f t="shared" si="8"/>
        <v>-0.11294239390183899</v>
      </c>
      <c r="I43" s="8">
        <f t="shared" si="0"/>
        <v>9.9531356651225061E-2</v>
      </c>
    </row>
    <row r="44" spans="1:9" x14ac:dyDescent="0.2">
      <c r="A44">
        <f t="shared" si="1"/>
        <v>21</v>
      </c>
      <c r="B44">
        <f t="shared" si="2"/>
        <v>0.63000000000000034</v>
      </c>
      <c r="C44" s="7">
        <f t="shared" si="3"/>
        <v>0.12778477852116291</v>
      </c>
      <c r="D44" s="7">
        <f t="shared" si="4"/>
        <v>-0.16113715741059842</v>
      </c>
      <c r="E44" s="7">
        <f t="shared" si="5"/>
        <v>-0.93065654196962955</v>
      </c>
      <c r="F44" s="7">
        <f t="shared" si="6"/>
        <v>-3.7226261678785182</v>
      </c>
      <c r="G44" s="7">
        <f t="shared" si="7"/>
        <v>-4.8341147223179524E-3</v>
      </c>
      <c r="H44" s="7">
        <f t="shared" si="8"/>
        <v>-0.11167878503635555</v>
      </c>
      <c r="I44" s="8">
        <f t="shared" si="0"/>
        <v>9.6670452956928721E-2</v>
      </c>
    </row>
    <row r="45" spans="1:9" x14ac:dyDescent="0.2">
      <c r="A45">
        <f t="shared" si="1"/>
        <v>22</v>
      </c>
      <c r="B45">
        <f t="shared" si="2"/>
        <v>0.66000000000000036</v>
      </c>
      <c r="C45" s="7">
        <f t="shared" si="3"/>
        <v>0.12295066379884495</v>
      </c>
      <c r="D45" s="7">
        <f t="shared" si="4"/>
        <v>-0.27281594244695395</v>
      </c>
      <c r="E45" s="7">
        <f t="shared" si="5"/>
        <v>-0.8954496844469878</v>
      </c>
      <c r="F45" s="7">
        <f t="shared" si="6"/>
        <v>-3.5817987377879512</v>
      </c>
      <c r="G45" s="7">
        <f t="shared" si="7"/>
        <v>-8.1844782734086189E-3</v>
      </c>
      <c r="H45" s="7">
        <f t="shared" si="8"/>
        <v>-0.10745396213363853</v>
      </c>
      <c r="I45" s="8">
        <f t="shared" si="0"/>
        <v>9.1280498964076209E-2</v>
      </c>
    </row>
    <row r="46" spans="1:9" x14ac:dyDescent="0.2">
      <c r="A46">
        <f t="shared" si="1"/>
        <v>23</v>
      </c>
      <c r="B46">
        <f t="shared" si="2"/>
        <v>0.69000000000000039</v>
      </c>
      <c r="C46" s="7">
        <f t="shared" si="3"/>
        <v>0.11476618552543633</v>
      </c>
      <c r="D46" s="7">
        <f t="shared" si="4"/>
        <v>-0.38026990458059251</v>
      </c>
      <c r="E46" s="7">
        <f t="shared" si="5"/>
        <v>-0.83584212918175282</v>
      </c>
      <c r="F46" s="7">
        <f t="shared" si="6"/>
        <v>-3.3433685167270113</v>
      </c>
      <c r="G46" s="7">
        <f t="shared" si="7"/>
        <v>-1.1408097137417774E-2</v>
      </c>
      <c r="H46" s="7">
        <f t="shared" si="8"/>
        <v>-0.10030105550181033</v>
      </c>
      <c r="I46" s="8">
        <f t="shared" si="0"/>
        <v>8.3502504302165215E-2</v>
      </c>
    </row>
    <row r="47" spans="1:9" x14ac:dyDescent="0.2">
      <c r="A47">
        <f t="shared" si="1"/>
        <v>24</v>
      </c>
      <c r="B47">
        <f t="shared" si="2"/>
        <v>0.72000000000000042</v>
      </c>
      <c r="C47" s="7">
        <f t="shared" si="3"/>
        <v>0.10335808838801855</v>
      </c>
      <c r="D47" s="7">
        <f t="shared" si="4"/>
        <v>-0.48057096008240285</v>
      </c>
      <c r="E47" s="7">
        <f t="shared" si="5"/>
        <v>-0.75275695772993911</v>
      </c>
      <c r="F47" s="7">
        <f t="shared" si="6"/>
        <v>-3.0110278309197565</v>
      </c>
      <c r="G47" s="7">
        <f t="shared" si="7"/>
        <v>-1.4417128802472085E-2</v>
      </c>
      <c r="H47" s="7">
        <f t="shared" si="8"/>
        <v>-9.0330834927592696E-2</v>
      </c>
      <c r="I47" s="8">
        <f t="shared" si="0"/>
        <v>7.3539953480890125E-2</v>
      </c>
    </row>
    <row r="48" spans="1:9" x14ac:dyDescent="0.2">
      <c r="A48">
        <f t="shared" si="1"/>
        <v>25</v>
      </c>
      <c r="B48">
        <f t="shared" si="2"/>
        <v>0.75000000000000044</v>
      </c>
      <c r="C48" s="7">
        <f t="shared" si="3"/>
        <v>8.8940959585546459E-2</v>
      </c>
      <c r="D48" s="7">
        <f t="shared" si="4"/>
        <v>-0.57090179500999549</v>
      </c>
      <c r="E48" s="7">
        <f t="shared" si="5"/>
        <v>-0.64775700866153485</v>
      </c>
      <c r="F48" s="7">
        <f t="shared" si="6"/>
        <v>-2.5910280346461394</v>
      </c>
      <c r="G48" s="7">
        <f t="shared" si="7"/>
        <v>-1.7127053850299865E-2</v>
      </c>
      <c r="H48" s="7">
        <f t="shared" si="8"/>
        <v>-7.7730841039384185E-2</v>
      </c>
      <c r="I48" s="8">
        <f t="shared" si="0"/>
        <v>6.1653482416999507E-2</v>
      </c>
    </row>
    <row r="49" spans="1:9" x14ac:dyDescent="0.2">
      <c r="A49">
        <f t="shared" si="1"/>
        <v>26</v>
      </c>
      <c r="B49">
        <f t="shared" si="2"/>
        <v>0.78000000000000047</v>
      </c>
      <c r="C49" s="7">
        <f t="shared" si="3"/>
        <v>7.1813905735246597E-2</v>
      </c>
      <c r="D49" s="7">
        <f t="shared" si="4"/>
        <v>-0.64863263604937971</v>
      </c>
      <c r="E49" s="7">
        <f t="shared" si="5"/>
        <v>-0.52302067546980102</v>
      </c>
      <c r="F49" s="7">
        <f t="shared" si="6"/>
        <v>-2.0920827018792041</v>
      </c>
      <c r="G49" s="7">
        <f t="shared" si="7"/>
        <v>-1.9458979081481389E-2</v>
      </c>
      <c r="H49" s="7">
        <f t="shared" si="8"/>
        <v>-6.2762481056376121E-2</v>
      </c>
      <c r="I49" s="8">
        <f t="shared" si="0"/>
        <v>4.8154059790926657E-2</v>
      </c>
    </row>
    <row r="50" spans="1:9" x14ac:dyDescent="0.2">
      <c r="A50">
        <f t="shared" si="1"/>
        <v>27</v>
      </c>
      <c r="B50">
        <f t="shared" si="2"/>
        <v>0.8100000000000005</v>
      </c>
      <c r="C50" s="7">
        <f t="shared" si="3"/>
        <v>5.2354926653765205E-2</v>
      </c>
      <c r="D50" s="7">
        <f t="shared" si="4"/>
        <v>-0.71139511710575587</v>
      </c>
      <c r="E50" s="7">
        <f t="shared" si="5"/>
        <v>-0.381300930819372</v>
      </c>
      <c r="F50" s="7">
        <f t="shared" si="6"/>
        <v>-1.525203723277488</v>
      </c>
      <c r="G50" s="7">
        <f t="shared" si="7"/>
        <v>-2.1341853513172675E-2</v>
      </c>
      <c r="H50" s="7">
        <f t="shared" si="8"/>
        <v>-4.5756111698324636E-2</v>
      </c>
      <c r="I50" s="8">
        <f t="shared" si="0"/>
        <v>3.3394851619572521E-2</v>
      </c>
    </row>
    <row r="51" spans="1:9" x14ac:dyDescent="0.2">
      <c r="A51">
        <f t="shared" si="1"/>
        <v>28</v>
      </c>
      <c r="B51">
        <f t="shared" si="2"/>
        <v>0.84000000000000052</v>
      </c>
      <c r="C51" s="7">
        <f t="shared" si="3"/>
        <v>3.1013073140592529E-2</v>
      </c>
      <c r="D51" s="7">
        <f t="shared" si="4"/>
        <v>-0.75715122880408048</v>
      </c>
      <c r="E51" s="7">
        <f t="shared" si="5"/>
        <v>-0.22586821168293542</v>
      </c>
      <c r="F51" s="7">
        <f t="shared" si="6"/>
        <v>-0.90347284673174166</v>
      </c>
      <c r="G51" s="7">
        <f t="shared" si="7"/>
        <v>-2.2714536864122413E-2</v>
      </c>
      <c r="H51" s="7">
        <f t="shared" si="8"/>
        <v>-2.7104185401952249E-2</v>
      </c>
      <c r="I51" s="8">
        <f t="shared" si="0"/>
        <v>1.7761981880744938E-2</v>
      </c>
    </row>
    <row r="52" spans="1:9" x14ac:dyDescent="0.2">
      <c r="A52">
        <f t="shared" si="1"/>
        <v>29</v>
      </c>
      <c r="B52">
        <f t="shared" si="2"/>
        <v>0.87000000000000055</v>
      </c>
      <c r="C52" s="7">
        <f t="shared" si="3"/>
        <v>8.2985362764701164E-3</v>
      </c>
      <c r="D52" s="7">
        <f t="shared" si="4"/>
        <v>-0.78425541420603273</v>
      </c>
      <c r="E52" s="7">
        <f t="shared" si="5"/>
        <v>-6.0438239701531858E-2</v>
      </c>
      <c r="F52" s="7">
        <f t="shared" si="6"/>
        <v>-0.24175295880612743</v>
      </c>
      <c r="G52" s="7">
        <f t="shared" si="7"/>
        <v>-2.3527662426180981E-2</v>
      </c>
      <c r="H52" s="7">
        <f t="shared" si="8"/>
        <v>-7.2525887641838229E-3</v>
      </c>
      <c r="I52" s="8">
        <f t="shared" si="0"/>
        <v>1.6644309057752085E-3</v>
      </c>
    </row>
    <row r="53" spans="1:9" x14ac:dyDescent="0.2">
      <c r="A53">
        <f t="shared" si="1"/>
        <v>30</v>
      </c>
      <c r="B53">
        <f t="shared" si="2"/>
        <v>0.90000000000000058</v>
      </c>
      <c r="C53" s="7">
        <f t="shared" si="3"/>
        <v>-1.5229126149710864E-2</v>
      </c>
      <c r="D53" s="7">
        <f t="shared" si="4"/>
        <v>-0.79150800297021651</v>
      </c>
      <c r="E53" s="7">
        <f t="shared" si="5"/>
        <v>0.11091372574834422</v>
      </c>
      <c r="F53" s="7">
        <f t="shared" si="6"/>
        <v>0.4436549029933769</v>
      </c>
      <c r="G53" s="7">
        <f t="shared" si="7"/>
        <v>-2.3745240089106494E-2</v>
      </c>
      <c r="H53" s="7">
        <f t="shared" si="8"/>
        <v>1.3309647089801306E-2</v>
      </c>
      <c r="I53" s="8">
        <f t="shared" si="0"/>
        <v>-1.44766641858343E-2</v>
      </c>
    </row>
    <row r="54" spans="1:9" x14ac:dyDescent="0.2">
      <c r="A54">
        <f t="shared" si="1"/>
        <v>31</v>
      </c>
      <c r="B54">
        <f t="shared" si="2"/>
        <v>0.9300000000000006</v>
      </c>
      <c r="C54" s="7">
        <f t="shared" si="3"/>
        <v>-3.8974366238817358E-2</v>
      </c>
      <c r="D54" s="7">
        <f t="shared" si="4"/>
        <v>-0.77819835588041519</v>
      </c>
      <c r="E54" s="7">
        <f t="shared" si="5"/>
        <v>0.28385030931730681</v>
      </c>
      <c r="F54" s="7">
        <f t="shared" si="6"/>
        <v>1.1354012372692273</v>
      </c>
      <c r="G54" s="7">
        <f t="shared" si="7"/>
        <v>-2.3345950676412455E-2</v>
      </c>
      <c r="H54" s="7">
        <f t="shared" si="8"/>
        <v>3.4062037118076816E-2</v>
      </c>
      <c r="I54" s="8">
        <f t="shared" si="0"/>
        <v>-3.0239027092361426E-2</v>
      </c>
    </row>
    <row r="55" spans="1:9" x14ac:dyDescent="0.2">
      <c r="A55">
        <f t="shared" si="1"/>
        <v>32</v>
      </c>
      <c r="B55">
        <f t="shared" si="2"/>
        <v>0.96000000000000063</v>
      </c>
      <c r="C55" s="7">
        <f t="shared" si="3"/>
        <v>-6.2320316915229809E-2</v>
      </c>
      <c r="D55" s="7">
        <f t="shared" si="4"/>
        <v>-0.74413631876233843</v>
      </c>
      <c r="E55" s="7">
        <f t="shared" si="5"/>
        <v>0.45387886809361871</v>
      </c>
      <c r="F55" s="7">
        <f t="shared" si="6"/>
        <v>1.8155154723744749</v>
      </c>
      <c r="G55" s="7">
        <f t="shared" si="7"/>
        <v>-2.2324089562870152E-2</v>
      </c>
      <c r="H55" s="7">
        <f t="shared" si="8"/>
        <v>5.4465464171234247E-2</v>
      </c>
      <c r="I55" s="8">
        <f t="shared" si="0"/>
        <v>-4.5210289738604699E-2</v>
      </c>
    </row>
    <row r="56" spans="1:9" x14ac:dyDescent="0.2">
      <c r="A56">
        <f t="shared" si="1"/>
        <v>33</v>
      </c>
      <c r="B56">
        <f t="shared" si="2"/>
        <v>0.99000000000000066</v>
      </c>
      <c r="C56" s="7">
        <f t="shared" si="3"/>
        <v>-8.4644406478099954E-2</v>
      </c>
      <c r="D56" s="7">
        <f t="shared" si="4"/>
        <v>-0.68967085459110422</v>
      </c>
      <c r="E56" s="7">
        <f t="shared" si="5"/>
        <v>0.61646521238000196</v>
      </c>
      <c r="F56" s="7">
        <f t="shared" si="6"/>
        <v>2.4658608495200078</v>
      </c>
      <c r="G56" s="7">
        <f t="shared" si="7"/>
        <v>-2.0690125637733127E-2</v>
      </c>
      <c r="H56" s="7">
        <f t="shared" si="8"/>
        <v>7.3975825485600236E-2</v>
      </c>
      <c r="I56" s="8">
        <f t="shared" si="0"/>
        <v>-5.8998780469915718E-2</v>
      </c>
    </row>
    <row r="57" spans="1:9" x14ac:dyDescent="0.2">
      <c r="A57">
        <f t="shared" si="1"/>
        <v>34</v>
      </c>
      <c r="B57">
        <f t="shared" si="2"/>
        <v>1.0200000000000007</v>
      </c>
      <c r="C57" s="7">
        <f t="shared" si="3"/>
        <v>-0.10533453211583307</v>
      </c>
      <c r="D57" s="7">
        <f t="shared" si="4"/>
        <v>-0.615695029105504</v>
      </c>
      <c r="E57" s="7">
        <f t="shared" si="5"/>
        <v>0.76715139739961236</v>
      </c>
      <c r="F57" s="7">
        <f t="shared" si="6"/>
        <v>3.0686055895984494</v>
      </c>
      <c r="G57" s="7">
        <f t="shared" ref="G57:G87" si="9">D57*C$8</f>
        <v>-1.8470850873165121E-2</v>
      </c>
      <c r="H57" s="7">
        <f t="shared" si="8"/>
        <v>9.2058167687953482E-2</v>
      </c>
      <c r="I57" s="8">
        <f t="shared" si="0"/>
        <v>-7.1243770795488881E-2</v>
      </c>
    </row>
    <row r="58" spans="1:9" x14ac:dyDescent="0.2">
      <c r="A58">
        <f t="shared" si="1"/>
        <v>35</v>
      </c>
      <c r="B58">
        <f t="shared" si="2"/>
        <v>1.0500000000000007</v>
      </c>
      <c r="C58" s="7">
        <f t="shared" si="3"/>
        <v>-0.12380538298899819</v>
      </c>
      <c r="D58" s="7">
        <f t="shared" si="4"/>
        <v>-0.5236368614175505</v>
      </c>
      <c r="E58" s="7">
        <f t="shared" si="5"/>
        <v>0.90167460430887392</v>
      </c>
      <c r="F58" s="7">
        <f t="shared" si="6"/>
        <v>3.6066984172354957</v>
      </c>
      <c r="G58" s="7">
        <f t="shared" si="9"/>
        <v>-1.5709105842526515E-2</v>
      </c>
      <c r="H58" s="7">
        <f t="shared" si="8"/>
        <v>0.10820095251706487</v>
      </c>
      <c r="I58" s="8">
        <f t="shared" si="0"/>
        <v>-8.1624912610071057E-2</v>
      </c>
    </row>
    <row r="59" spans="1:9" x14ac:dyDescent="0.2">
      <c r="A59">
        <f t="shared" si="1"/>
        <v>36</v>
      </c>
      <c r="B59">
        <f t="shared" si="2"/>
        <v>1.0800000000000007</v>
      </c>
      <c r="C59" s="7">
        <f t="shared" si="3"/>
        <v>-0.1395144888315247</v>
      </c>
      <c r="D59" s="7">
        <f t="shared" si="4"/>
        <v>-0.41543590890048565</v>
      </c>
      <c r="E59" s="7">
        <f t="shared" si="5"/>
        <v>1.0160840221599945</v>
      </c>
      <c r="F59" s="7">
        <f t="shared" si="6"/>
        <v>4.064336088639978</v>
      </c>
      <c r="G59" s="7">
        <f t="shared" si="9"/>
        <v>-1.246307726701457E-2</v>
      </c>
      <c r="H59" s="7">
        <f t="shared" si="8"/>
        <v>0.12193008265919933</v>
      </c>
      <c r="I59" s="8">
        <f t="shared" si="0"/>
        <v>-8.987061900160731E-2</v>
      </c>
    </row>
    <row r="60" spans="1:9" x14ac:dyDescent="0.2">
      <c r="A60">
        <f t="shared" si="1"/>
        <v>37</v>
      </c>
      <c r="B60">
        <f t="shared" si="2"/>
        <v>1.1100000000000008</v>
      </c>
      <c r="C60" s="7">
        <f t="shared" si="3"/>
        <v>-0.15197756609853927</v>
      </c>
      <c r="D60" s="7">
        <f t="shared" si="4"/>
        <v>-0.29350582624128629</v>
      </c>
      <c r="E60" s="7">
        <f t="shared" si="5"/>
        <v>1.1068526138956616</v>
      </c>
      <c r="F60" s="7">
        <f t="shared" si="6"/>
        <v>4.4274104555826463</v>
      </c>
      <c r="G60" s="7">
        <f t="shared" si="9"/>
        <v>-8.8051747872385892E-3</v>
      </c>
      <c r="H60" s="7">
        <f t="shared" si="8"/>
        <v>0.13282231366747937</v>
      </c>
      <c r="I60" s="8">
        <f t="shared" si="0"/>
        <v>-9.5765169389781205E-2</v>
      </c>
    </row>
    <row r="61" spans="1:9" x14ac:dyDescent="0.2">
      <c r="A61">
        <f t="shared" si="1"/>
        <v>38</v>
      </c>
      <c r="B61">
        <f t="shared" si="2"/>
        <v>1.1400000000000008</v>
      </c>
      <c r="C61" s="7">
        <f t="shared" si="3"/>
        <v>-0.16078274088577785</v>
      </c>
      <c r="D61" s="7">
        <f t="shared" si="4"/>
        <v>-0.16068351257380692</v>
      </c>
      <c r="E61" s="7">
        <f t="shared" si="5"/>
        <v>1.17098070187112</v>
      </c>
      <c r="F61" s="7">
        <f t="shared" si="6"/>
        <v>4.6839228074844801</v>
      </c>
      <c r="G61" s="7">
        <f t="shared" si="9"/>
        <v>-4.820505377214207E-3</v>
      </c>
      <c r="H61" s="7">
        <f t="shared" si="8"/>
        <v>0.14051768422453439</v>
      </c>
      <c r="I61" s="8">
        <f t="shared" si="0"/>
        <v>-9.9154353113909202E-2</v>
      </c>
    </row>
    <row r="62" spans="1:9" x14ac:dyDescent="0.2">
      <c r="A62">
        <f t="shared" si="1"/>
        <v>39</v>
      </c>
      <c r="B62">
        <f t="shared" si="2"/>
        <v>1.1700000000000008</v>
      </c>
      <c r="C62" s="7">
        <f t="shared" si="3"/>
        <v>-0.16560324626299205</v>
      </c>
      <c r="D62" s="7">
        <f t="shared" si="4"/>
        <v>-2.0165828349272524E-2</v>
      </c>
      <c r="E62" s="7">
        <f t="shared" si="5"/>
        <v>1.2060884425333711</v>
      </c>
      <c r="F62" s="7">
        <f t="shared" si="6"/>
        <v>4.8243537701334844</v>
      </c>
      <c r="G62" s="7">
        <f t="shared" si="9"/>
        <v>-6.0497485047817572E-4</v>
      </c>
      <c r="H62" s="7">
        <f t="shared" si="8"/>
        <v>0.14473061310400454</v>
      </c>
      <c r="I62" s="8">
        <f t="shared" si="0"/>
        <v>-9.9949503825099928E-2</v>
      </c>
    </row>
    <row r="63" spans="1:9" x14ac:dyDescent="0.2">
      <c r="A63">
        <f t="shared" si="1"/>
        <v>40</v>
      </c>
      <c r="B63">
        <f t="shared" si="2"/>
        <v>1.2000000000000008</v>
      </c>
      <c r="C63" s="7">
        <f t="shared" si="3"/>
        <v>-0.16620822111347022</v>
      </c>
      <c r="D63" s="7">
        <f t="shared" si="4"/>
        <v>0.12456478475473201</v>
      </c>
      <c r="E63" s="7">
        <f t="shared" si="5"/>
        <v>1.2104944743694037</v>
      </c>
      <c r="F63" s="7">
        <f t="shared" si="6"/>
        <v>4.8419778974776149</v>
      </c>
      <c r="G63" s="7">
        <f t="shared" si="9"/>
        <v>3.7369435426419604E-3</v>
      </c>
      <c r="H63" s="7">
        <f t="shared" si="8"/>
        <v>0.14525933692432844</v>
      </c>
      <c r="I63" s="8">
        <f t="shared" si="0"/>
        <v>-9.8129819136667226E-2</v>
      </c>
    </row>
    <row r="64" spans="1:9" x14ac:dyDescent="0.2">
      <c r="A64">
        <f t="shared" si="1"/>
        <v>41</v>
      </c>
      <c r="B64">
        <f t="shared" si="2"/>
        <v>1.2300000000000009</v>
      </c>
      <c r="C64" s="7">
        <f t="shared" si="3"/>
        <v>-0.16247127757082827</v>
      </c>
      <c r="D64" s="7">
        <f t="shared" si="4"/>
        <v>0.26982412167906045</v>
      </c>
      <c r="E64" s="7">
        <f t="shared" si="5"/>
        <v>1.1832783145483423</v>
      </c>
      <c r="F64" s="7">
        <f t="shared" si="6"/>
        <v>4.7331132581933693</v>
      </c>
      <c r="G64" s="7">
        <f t="shared" si="9"/>
        <v>8.0947236503718135E-3</v>
      </c>
      <c r="H64" s="7">
        <f t="shared" si="8"/>
        <v>0.14199339774580108</v>
      </c>
      <c r="I64" s="8">
        <f t="shared" si="0"/>
        <v>-9.3742904847113048E-2</v>
      </c>
    </row>
    <row r="65" spans="1:9" x14ac:dyDescent="0.2">
      <c r="A65">
        <f t="shared" si="1"/>
        <v>42</v>
      </c>
      <c r="B65">
        <f t="shared" si="2"/>
        <v>1.2600000000000009</v>
      </c>
      <c r="C65" s="7">
        <f t="shared" si="3"/>
        <v>-0.15437655392045646</v>
      </c>
      <c r="D65" s="7">
        <f t="shared" si="4"/>
        <v>0.41181751942486156</v>
      </c>
      <c r="E65" s="7">
        <f t="shared" si="5"/>
        <v>1.1243244422026843</v>
      </c>
      <c r="F65" s="7">
        <f t="shared" si="6"/>
        <v>4.4972977688107374</v>
      </c>
      <c r="G65" s="7">
        <f t="shared" si="9"/>
        <v>1.2354525582745846E-2</v>
      </c>
      <c r="H65" s="7">
        <f t="shared" si="8"/>
        <v>0.13491893306432212</v>
      </c>
      <c r="I65" s="8">
        <f t="shared" si="0"/>
        <v>-8.690352949795524E-2</v>
      </c>
    </row>
    <row r="66" spans="1:9" x14ac:dyDescent="0.2">
      <c r="A66">
        <f t="shared" si="1"/>
        <v>43</v>
      </c>
      <c r="B66">
        <f t="shared" si="2"/>
        <v>1.2900000000000009</v>
      </c>
      <c r="C66" s="7">
        <f t="shared" si="3"/>
        <v>-0.1420220283377106</v>
      </c>
      <c r="D66" s="7">
        <f t="shared" si="4"/>
        <v>0.54673645248918368</v>
      </c>
      <c r="E66" s="7">
        <f t="shared" si="5"/>
        <v>1.0343464323835463</v>
      </c>
      <c r="F66" s="7">
        <f t="shared" si="6"/>
        <v>4.1373857295341852</v>
      </c>
      <c r="G66" s="7">
        <f t="shared" si="9"/>
        <v>1.6402093574675508E-2</v>
      </c>
      <c r="H66" s="7">
        <f t="shared" si="8"/>
        <v>0.12412157188602554</v>
      </c>
      <c r="I66" s="8">
        <f t="shared" si="0"/>
        <v>-7.7790621849116323E-2</v>
      </c>
    </row>
    <row r="67" spans="1:9" x14ac:dyDescent="0.2">
      <c r="A67">
        <f t="shared" si="1"/>
        <v>44</v>
      </c>
      <c r="B67">
        <f t="shared" si="2"/>
        <v>1.320000000000001</v>
      </c>
      <c r="C67" s="7">
        <f t="shared" si="3"/>
        <v>-0.1256199347630351</v>
      </c>
      <c r="D67" s="7">
        <f t="shared" si="4"/>
        <v>0.67085802437520925</v>
      </c>
      <c r="E67" s="7">
        <f t="shared" si="5"/>
        <v>0.9148899848791846</v>
      </c>
      <c r="F67" s="7">
        <f t="shared" si="6"/>
        <v>3.6595599395167384</v>
      </c>
      <c r="G67" s="7">
        <f t="shared" si="9"/>
        <v>2.0125740731256277E-2</v>
      </c>
      <c r="H67" s="7">
        <f t="shared" si="8"/>
        <v>0.10978679818550215</v>
      </c>
      <c r="I67" s="8">
        <f t="shared" si="0"/>
        <v>-6.6642589822614284E-2</v>
      </c>
    </row>
    <row r="68" spans="1:9" x14ac:dyDescent="0.2">
      <c r="A68">
        <f t="shared" si="1"/>
        <v>45</v>
      </c>
      <c r="B68">
        <f t="shared" si="2"/>
        <v>1.350000000000001</v>
      </c>
      <c r="C68" s="7">
        <f t="shared" si="3"/>
        <v>-0.10549419403177882</v>
      </c>
      <c r="D68" s="7">
        <f t="shared" si="4"/>
        <v>0.78064482256071144</v>
      </c>
      <c r="E68" s="7">
        <f t="shared" si="5"/>
        <v>0.76831421513344511</v>
      </c>
      <c r="F68" s="7">
        <f t="shared" si="6"/>
        <v>3.0732568605337804</v>
      </c>
      <c r="G68" s="7">
        <f t="shared" si="9"/>
        <v>2.3419344676821344E-2</v>
      </c>
      <c r="H68" s="7">
        <f t="shared" si="8"/>
        <v>9.2197705816013414E-2</v>
      </c>
      <c r="I68" s="8">
        <f t="shared" si="0"/>
        <v>-5.3751083378313351E-2</v>
      </c>
    </row>
    <row r="69" spans="1:9" x14ac:dyDescent="0.2">
      <c r="A69">
        <f t="shared" si="1"/>
        <v>46</v>
      </c>
      <c r="B69">
        <f t="shared" si="2"/>
        <v>1.380000000000001</v>
      </c>
      <c r="C69" s="7">
        <f t="shared" si="3"/>
        <v>-8.2074849354957471E-2</v>
      </c>
      <c r="D69" s="7">
        <f t="shared" si="4"/>
        <v>0.87284252837672482</v>
      </c>
      <c r="E69" s="7">
        <f t="shared" si="5"/>
        <v>0.59775112785215534</v>
      </c>
      <c r="F69" s="7">
        <f t="shared" si="6"/>
        <v>2.3910045114086214</v>
      </c>
      <c r="G69" s="7">
        <f t="shared" si="9"/>
        <v>2.6185275851301745E-2</v>
      </c>
      <c r="H69" s="7">
        <f t="shared" si="8"/>
        <v>7.1730135342258639E-2</v>
      </c>
      <c r="I69" s="8">
        <f t="shared" si="0"/>
        <v>-3.9453364494662337E-2</v>
      </c>
    </row>
    <row r="70" spans="1:9" x14ac:dyDescent="0.2">
      <c r="A70">
        <f t="shared" si="1"/>
        <v>47</v>
      </c>
      <c r="B70">
        <f t="shared" si="2"/>
        <v>1.410000000000001</v>
      </c>
      <c r="C70" s="7">
        <f t="shared" si="3"/>
        <v>-5.5889573503655726E-2</v>
      </c>
      <c r="D70" s="7">
        <f t="shared" si="4"/>
        <v>0.94457266371898352</v>
      </c>
      <c r="E70" s="7">
        <f t="shared" si="5"/>
        <v>0.40704376382712465</v>
      </c>
      <c r="F70" s="7">
        <f t="shared" si="6"/>
        <v>1.6281750553084986</v>
      </c>
      <c r="G70" s="7">
        <f t="shared" si="9"/>
        <v>2.8337179911569504E-2</v>
      </c>
      <c r="H70" s="7">
        <f t="shared" si="8"/>
        <v>4.8845251659254955E-2</v>
      </c>
      <c r="I70" s="8">
        <f t="shared" si="0"/>
        <v>-2.4123483867663265E-2</v>
      </c>
    </row>
    <row r="71" spans="1:9" x14ac:dyDescent="0.2">
      <c r="A71">
        <f t="shared" si="1"/>
        <v>48</v>
      </c>
      <c r="B71">
        <f t="shared" si="2"/>
        <v>1.4400000000000011</v>
      </c>
      <c r="C71" s="7">
        <f t="shared" si="3"/>
        <v>-2.7552393592086222E-2</v>
      </c>
      <c r="D71" s="7">
        <f t="shared" si="4"/>
        <v>0.99341791537823843</v>
      </c>
      <c r="E71" s="7">
        <f t="shared" si="5"/>
        <v>0.20066408253116397</v>
      </c>
      <c r="F71" s="7">
        <f t="shared" si="6"/>
        <v>0.80265633012465587</v>
      </c>
      <c r="G71" s="7">
        <f t="shared" si="9"/>
        <v>2.9802537461347152E-2</v>
      </c>
      <c r="H71" s="7">
        <f t="shared" si="8"/>
        <v>2.4079689903739675E-2</v>
      </c>
      <c r="I71" s="8">
        <f t="shared" si="0"/>
        <v>-8.1624951594295777E-3</v>
      </c>
    </row>
    <row r="72" spans="1:9" x14ac:dyDescent="0.2">
      <c r="A72">
        <f t="shared" si="1"/>
        <v>49</v>
      </c>
      <c r="B72">
        <f t="shared" si="2"/>
        <v>1.4700000000000011</v>
      </c>
      <c r="C72" s="7">
        <f t="shared" si="3"/>
        <v>2.2501438692609302E-3</v>
      </c>
      <c r="D72" s="7">
        <f t="shared" si="4"/>
        <v>1.0174976052819782</v>
      </c>
      <c r="E72" s="7">
        <f t="shared" si="5"/>
        <v>-1.6387797799827356E-2</v>
      </c>
      <c r="F72" s="7">
        <f t="shared" si="6"/>
        <v>-6.5551191199309425E-2</v>
      </c>
      <c r="G72" s="7">
        <f t="shared" si="9"/>
        <v>3.0524928158459346E-2</v>
      </c>
      <c r="H72" s="7">
        <f t="shared" si="8"/>
        <v>-1.9665357359792829E-3</v>
      </c>
      <c r="I72" s="8">
        <f t="shared" si="0"/>
        <v>8.0120371930975307E-3</v>
      </c>
    </row>
    <row r="73" spans="1:9" x14ac:dyDescent="0.2">
      <c r="A73">
        <f t="shared" si="1"/>
        <v>50</v>
      </c>
      <c r="B73">
        <f t="shared" si="2"/>
        <v>1.5000000000000011</v>
      </c>
      <c r="C73" s="7">
        <f t="shared" si="3"/>
        <v>3.2775072027720273E-2</v>
      </c>
      <c r="D73" s="7">
        <f t="shared" si="4"/>
        <v>1.0155310695459989</v>
      </c>
      <c r="E73" s="7">
        <f t="shared" si="5"/>
        <v>-0.23870084957788676</v>
      </c>
      <c r="F73" s="7">
        <f t="shared" si="6"/>
        <v>-0.95480339831154704</v>
      </c>
      <c r="G73" s="7">
        <f t="shared" si="9"/>
        <v>3.0465932086379967E-2</v>
      </c>
      <c r="H73" s="7">
        <f t="shared" si="8"/>
        <v>-2.8644101949346409E-2</v>
      </c>
      <c r="I73" s="8">
        <f t="shared" si="0"/>
        <v>2.3976962117134838E-2</v>
      </c>
    </row>
    <row r="74" spans="1:9" x14ac:dyDescent="0.2">
      <c r="A74">
        <f t="shared" si="1"/>
        <v>51</v>
      </c>
      <c r="B74">
        <f t="shared" si="2"/>
        <v>1.5300000000000011</v>
      </c>
      <c r="C74" s="7">
        <f t="shared" si="3"/>
        <v>6.3241004114100247E-2</v>
      </c>
      <c r="D74" s="7">
        <f t="shared" si="4"/>
        <v>0.98688696759665251</v>
      </c>
      <c r="E74" s="7">
        <f t="shared" si="5"/>
        <v>-0.46058423296299211</v>
      </c>
      <c r="F74" s="7">
        <f t="shared" si="6"/>
        <v>-1.8423369318519685</v>
      </c>
      <c r="G74" s="7">
        <f t="shared" si="9"/>
        <v>2.9606609027899574E-2</v>
      </c>
      <c r="H74" s="7">
        <f t="shared" si="8"/>
        <v>-5.5270107955559054E-2</v>
      </c>
      <c r="I74" s="8">
        <f t="shared" si="0"/>
        <v>3.9314612198177105E-2</v>
      </c>
    </row>
    <row r="75" spans="1:9" x14ac:dyDescent="0.2">
      <c r="A75">
        <f t="shared" si="1"/>
        <v>52</v>
      </c>
      <c r="B75">
        <f t="shared" si="2"/>
        <v>1.5600000000000012</v>
      </c>
      <c r="C75" s="7">
        <f t="shared" si="3"/>
        <v>9.2847613141999824E-2</v>
      </c>
      <c r="D75" s="7">
        <f t="shared" si="4"/>
        <v>0.93161685964109342</v>
      </c>
      <c r="E75" s="7">
        <f t="shared" si="5"/>
        <v>-0.67620916651318475</v>
      </c>
      <c r="F75" s="7">
        <f t="shared" si="6"/>
        <v>-2.704836666052739</v>
      </c>
      <c r="G75" s="7">
        <f t="shared" si="9"/>
        <v>2.7948505789232803E-2</v>
      </c>
      <c r="H75" s="7">
        <f t="shared" si="8"/>
        <v>-8.1145099981582161E-2</v>
      </c>
      <c r="I75" s="8">
        <f t="shared" si="0"/>
        <v>5.3623730513037371E-2</v>
      </c>
    </row>
    <row r="76" spans="1:9" x14ac:dyDescent="0.2">
      <c r="A76">
        <f t="shared" si="1"/>
        <v>53</v>
      </c>
      <c r="B76">
        <f t="shared" si="2"/>
        <v>1.5900000000000012</v>
      </c>
      <c r="C76" s="7">
        <f t="shared" si="3"/>
        <v>0.12079611893123263</v>
      </c>
      <c r="D76" s="7">
        <f t="shared" si="4"/>
        <v>0.85047175965951127</v>
      </c>
      <c r="E76" s="7">
        <f t="shared" si="5"/>
        <v>-0.87975813417616722</v>
      </c>
      <c r="F76" s="7">
        <f t="shared" si="6"/>
        <v>-3.5190325367046689</v>
      </c>
      <c r="G76" s="7">
        <f t="shared" si="9"/>
        <v>2.5514152789785336E-2</v>
      </c>
      <c r="H76" s="7">
        <f t="shared" si="8"/>
        <v>-0.10557097610114007</v>
      </c>
      <c r="I76" s="8">
        <f t="shared" si="0"/>
        <v>6.6529968138757486E-2</v>
      </c>
    </row>
    <row r="77" spans="1:9" x14ac:dyDescent="0.2">
      <c r="A77">
        <f t="shared" si="1"/>
        <v>54</v>
      </c>
      <c r="B77">
        <f t="shared" si="2"/>
        <v>1.6200000000000012</v>
      </c>
      <c r="C77" s="7">
        <f t="shared" si="3"/>
        <v>0.14631027172101796</v>
      </c>
      <c r="D77" s="7">
        <f t="shared" si="4"/>
        <v>0.74490078355837119</v>
      </c>
      <c r="E77" s="7">
        <f t="shared" si="5"/>
        <v>-1.0655777089441738</v>
      </c>
      <c r="F77" s="7">
        <f t="shared" si="6"/>
        <v>-4.2623108357766952</v>
      </c>
      <c r="G77" s="7">
        <f t="shared" si="9"/>
        <v>2.2347023506751135E-2</v>
      </c>
      <c r="H77" s="7">
        <f t="shared" si="8"/>
        <v>-0.12786932507330084</v>
      </c>
      <c r="I77" s="8">
        <f t="shared" si="0"/>
        <v>7.7695677706134822E-2</v>
      </c>
    </row>
    <row r="78" spans="1:9" x14ac:dyDescent="0.2">
      <c r="A78">
        <f t="shared" si="1"/>
        <v>55</v>
      </c>
      <c r="B78">
        <f t="shared" si="2"/>
        <v>1.6500000000000012</v>
      </c>
      <c r="C78" s="7">
        <f t="shared" si="3"/>
        <v>0.16865729522776909</v>
      </c>
      <c r="D78" s="7">
        <f t="shared" si="4"/>
        <v>0.61703145848507035</v>
      </c>
      <c r="E78" s="7">
        <f t="shared" si="5"/>
        <v>-1.2283310811438424</v>
      </c>
      <c r="F78" s="7">
        <f t="shared" si="6"/>
        <v>-4.9133243245753695</v>
      </c>
      <c r="G78" s="7">
        <f t="shared" si="9"/>
        <v>1.851094375455211E-2</v>
      </c>
      <c r="H78" s="7">
        <f t="shared" si="8"/>
        <v>-0.14739972973726109</v>
      </c>
      <c r="I78" s="8">
        <f t="shared" si="0"/>
        <v>8.6828746783177591E-2</v>
      </c>
    </row>
    <row r="79" spans="1:9" x14ac:dyDescent="0.2">
      <c r="A79">
        <f t="shared" si="1"/>
        <v>56</v>
      </c>
      <c r="B79">
        <f t="shared" si="2"/>
        <v>1.6800000000000013</v>
      </c>
      <c r="C79" s="7">
        <f t="shared" si="3"/>
        <v>0.18716823898232121</v>
      </c>
      <c r="D79" s="7">
        <f t="shared" si="4"/>
        <v>0.46963172874780923</v>
      </c>
      <c r="E79" s="7">
        <f t="shared" si="5"/>
        <v>-1.3631462845082454</v>
      </c>
      <c r="F79" s="7">
        <f t="shared" si="6"/>
        <v>-5.4525851380329815</v>
      </c>
      <c r="G79" s="7">
        <f t="shared" si="9"/>
        <v>1.4088951862434276E-2</v>
      </c>
      <c r="H79" s="7">
        <f t="shared" si="8"/>
        <v>-0.16357755414098943</v>
      </c>
      <c r="I79" s="8">
        <f t="shared" si="0"/>
        <v>9.3690239993361846E-2</v>
      </c>
    </row>
    <row r="80" spans="1:9" x14ac:dyDescent="0.2">
      <c r="A80">
        <f t="shared" si="1"/>
        <v>57</v>
      </c>
      <c r="B80">
        <f t="shared" si="2"/>
        <v>1.7100000000000013</v>
      </c>
      <c r="C80" s="7">
        <f t="shared" si="3"/>
        <v>0.20125719084475549</v>
      </c>
      <c r="D80" s="7">
        <f t="shared" si="4"/>
        <v>0.30605417460681983</v>
      </c>
      <c r="E80" s="7">
        <f t="shared" si="5"/>
        <v>-1.4657561209223544</v>
      </c>
      <c r="F80" s="7">
        <f t="shared" si="6"/>
        <v>-5.8630244836894176</v>
      </c>
      <c r="G80" s="7">
        <f t="shared" si="9"/>
        <v>9.1816252382045938E-3</v>
      </c>
      <c r="H80" s="7">
        <f t="shared" si="8"/>
        <v>-0.17589073451068252</v>
      </c>
      <c r="I80" s="8">
        <f t="shared" si="0"/>
        <v>9.8100649938915208E-2</v>
      </c>
    </row>
    <row r="81" spans="1:9" x14ac:dyDescent="0.2">
      <c r="A81">
        <f t="shared" si="1"/>
        <v>58</v>
      </c>
      <c r="B81">
        <f t="shared" si="2"/>
        <v>1.7400000000000013</v>
      </c>
      <c r="C81" s="7">
        <f t="shared" si="3"/>
        <v>0.21043881608296008</v>
      </c>
      <c r="D81" s="7">
        <f t="shared" si="4"/>
        <v>0.13016344009613731</v>
      </c>
      <c r="E81" s="7">
        <f t="shared" si="5"/>
        <v>-1.5326258975321985</v>
      </c>
      <c r="F81" s="7">
        <f t="shared" si="6"/>
        <v>-6.1305035901287939</v>
      </c>
      <c r="G81" s="7">
        <f t="shared" si="9"/>
        <v>3.9049032028841192E-3</v>
      </c>
      <c r="H81" s="7">
        <f t="shared" si="8"/>
        <v>-0.18391510770386382</v>
      </c>
      <c r="I81" s="8">
        <f t="shared" si="0"/>
        <v>9.9944593395198011E-2</v>
      </c>
    </row>
    <row r="82" spans="1:9" x14ac:dyDescent="0.2">
      <c r="A82">
        <f t="shared" si="1"/>
        <v>59</v>
      </c>
      <c r="B82">
        <f t="shared" si="2"/>
        <v>1.7700000000000014</v>
      </c>
      <c r="C82" s="7">
        <f t="shared" si="3"/>
        <v>0.2143437192858442</v>
      </c>
      <c r="D82" s="7">
        <f t="shared" si="4"/>
        <v>-5.3751667607726511E-2</v>
      </c>
      <c r="E82" s="7">
        <f t="shared" si="5"/>
        <v>-1.5610653075588035</v>
      </c>
      <c r="F82" s="7">
        <f t="shared" si="6"/>
        <v>-6.2442612302352138</v>
      </c>
      <c r="G82" s="7">
        <f t="shared" si="9"/>
        <v>-1.6125500282317953E-3</v>
      </c>
      <c r="H82" s="7">
        <f t="shared" si="8"/>
        <v>-0.1873278369070564</v>
      </c>
      <c r="I82" s="8">
        <f t="shared" si="0"/>
        <v>9.917382991638643E-2</v>
      </c>
    </row>
    <row r="83" spans="1:9" x14ac:dyDescent="0.2">
      <c r="A83">
        <f t="shared" si="1"/>
        <v>60</v>
      </c>
      <c r="B83">
        <f t="shared" si="2"/>
        <v>1.8000000000000014</v>
      </c>
      <c r="C83" s="7">
        <f t="shared" si="3"/>
        <v>0.2127311692576124</v>
      </c>
      <c r="D83" s="7">
        <f t="shared" si="4"/>
        <v>-0.24107950451478291</v>
      </c>
      <c r="E83" s="7">
        <f t="shared" si="5"/>
        <v>-1.5493211057031913</v>
      </c>
      <c r="F83" s="7">
        <f t="shared" si="6"/>
        <v>-6.197284422812765</v>
      </c>
      <c r="G83" s="7">
        <f t="shared" si="9"/>
        <v>-7.2323851354434872E-3</v>
      </c>
      <c r="H83" s="7">
        <f t="shared" si="8"/>
        <v>-0.18591853268438294</v>
      </c>
      <c r="I83" s="8">
        <f t="shared" si="0"/>
        <v>9.5808523881011659E-2</v>
      </c>
    </row>
    <row r="84" spans="1:9" x14ac:dyDescent="0.2">
      <c r="A84">
        <f t="shared" si="1"/>
        <v>61</v>
      </c>
      <c r="B84">
        <f t="shared" si="2"/>
        <v>1.8300000000000014</v>
      </c>
      <c r="C84" s="7">
        <f t="shared" si="3"/>
        <v>0.2054987841221689</v>
      </c>
      <c r="D84" s="7">
        <f t="shared" si="4"/>
        <v>-0.42699803719916585</v>
      </c>
      <c r="E84" s="7">
        <f t="shared" si="5"/>
        <v>-1.4966476447617563</v>
      </c>
      <c r="F84" s="7">
        <f t="shared" si="6"/>
        <v>-5.9865905790470251</v>
      </c>
      <c r="G84" s="7">
        <f t="shared" si="9"/>
        <v>-1.2809941115974974E-2</v>
      </c>
      <c r="H84" s="7">
        <f t="shared" si="8"/>
        <v>-0.17959771737141075</v>
      </c>
      <c r="I84" s="8">
        <f t="shared" si="0"/>
        <v>8.9936716960268531E-2</v>
      </c>
    </row>
    <row r="85" spans="1:9" x14ac:dyDescent="0.2">
      <c r="A85">
        <f t="shared" si="1"/>
        <v>62</v>
      </c>
      <c r="B85">
        <f t="shared" si="2"/>
        <v>1.8600000000000014</v>
      </c>
      <c r="C85" s="7">
        <f t="shared" si="3"/>
        <v>0.19268884300619393</v>
      </c>
      <c r="D85" s="7">
        <f t="shared" si="4"/>
        <v>-0.60659575457057657</v>
      </c>
      <c r="E85" s="7">
        <f t="shared" si="5"/>
        <v>-1.4033528436141105</v>
      </c>
      <c r="F85" s="7">
        <f t="shared" si="6"/>
        <v>-5.613411374456442</v>
      </c>
      <c r="G85" s="7">
        <f t="shared" si="9"/>
        <v>-1.8197872637117297E-2</v>
      </c>
      <c r="H85" s="7">
        <f t="shared" si="8"/>
        <v>-0.16840234123369324</v>
      </c>
      <c r="I85" s="8">
        <f t="shared" si="0"/>
        <v>8.1712024810148637E-2</v>
      </c>
    </row>
    <row r="86" spans="1:9" x14ac:dyDescent="0.2">
      <c r="A86">
        <f t="shared" si="1"/>
        <v>63</v>
      </c>
      <c r="B86">
        <f t="shared" si="2"/>
        <v>1.8900000000000015</v>
      </c>
      <c r="C86" s="7">
        <f t="shared" si="3"/>
        <v>0.17449097036907663</v>
      </c>
      <c r="D86" s="7">
        <f t="shared" si="4"/>
        <v>-0.77499809580426982</v>
      </c>
      <c r="E86" s="7">
        <f t="shared" si="5"/>
        <v>-1.2708177371979852</v>
      </c>
      <c r="F86" s="7">
        <f t="shared" si="6"/>
        <v>-5.0832709487919407</v>
      </c>
      <c r="G86" s="7">
        <f t="shared" si="9"/>
        <v>-2.3249942874128092E-2</v>
      </c>
      <c r="H86" s="7">
        <f t="shared" si="8"/>
        <v>-0.15249812846375821</v>
      </c>
      <c r="I86" s="8">
        <f t="shared" si="0"/>
        <v>7.1349618245534194E-2</v>
      </c>
    </row>
    <row r="87" spans="1:9" x14ac:dyDescent="0.2">
      <c r="A87">
        <f t="shared" si="1"/>
        <v>64</v>
      </c>
      <c r="B87">
        <f t="shared" si="2"/>
        <v>1.9200000000000015</v>
      </c>
      <c r="C87" s="7">
        <f t="shared" si="3"/>
        <v>0.15124102749494853</v>
      </c>
      <c r="D87" s="7">
        <f t="shared" si="4"/>
        <v>-0.92749622426802802</v>
      </c>
      <c r="E87" s="7">
        <f t="shared" si="5"/>
        <v>-1.1014884032457102</v>
      </c>
      <c r="F87" s="7">
        <f t="shared" si="6"/>
        <v>-4.4059536129828407</v>
      </c>
      <c r="G87" s="7">
        <f t="shared" si="9"/>
        <v>-2.7824886728040839E-2</v>
      </c>
      <c r="H87" s="7">
        <f t="shared" si="8"/>
        <v>-0.13217860838948522</v>
      </c>
      <c r="I87" s="8">
        <f t="shared" si="0"/>
        <v>5.9120594035028298E-2</v>
      </c>
    </row>
    <row r="88" spans="1:9" x14ac:dyDescent="0.2">
      <c r="A88">
        <f t="shared" si="1"/>
        <v>65</v>
      </c>
      <c r="B88">
        <f t="shared" si="2"/>
        <v>1.9500000000000015</v>
      </c>
      <c r="C88" s="7">
        <f t="shared" si="3"/>
        <v>0.12341614076690768</v>
      </c>
      <c r="D88" s="7">
        <f t="shared" si="4"/>
        <v>-1.0596748326575132</v>
      </c>
      <c r="E88" s="7">
        <f t="shared" si="5"/>
        <v>-0.89883975320538867</v>
      </c>
      <c r="F88" s="7">
        <f t="shared" si="6"/>
        <v>-3.5953590128215547</v>
      </c>
      <c r="G88" s="7">
        <f t="shared" ref="G88:G120" si="10">D88*C$8</f>
        <v>-3.1790244979725393E-2</v>
      </c>
      <c r="H88" s="7">
        <f t="shared" si="8"/>
        <v>-0.10786077038464664</v>
      </c>
      <c r="I88" s="8">
        <f t="shared" ref="I88:I120" si="11">C$12*SIN(C$11*B88)+C$13*COS(C$11*B88)</f>
        <v>4.5344882585333229E-2</v>
      </c>
    </row>
    <row r="89" spans="1:9" x14ac:dyDescent="0.2">
      <c r="A89">
        <f t="shared" ref="A89:A123" si="12">A88+1</f>
        <v>66</v>
      </c>
      <c r="B89">
        <f t="shared" ref="B89:B120" si="13">B88+C$8</f>
        <v>1.9800000000000015</v>
      </c>
      <c r="C89" s="7">
        <f t="shared" ref="C89:C120" si="14">C88+G88</f>
        <v>9.162589578718229E-2</v>
      </c>
      <c r="D89" s="7">
        <f t="shared" ref="D89:D120" si="15">D88+H88</f>
        <v>-1.1675356030421598</v>
      </c>
      <c r="E89" s="7">
        <f t="shared" ref="E89:E120" si="16">-C$6*C89</f>
        <v>-0.6673113990180487</v>
      </c>
      <c r="F89" s="7">
        <f t="shared" ref="F89:F120" si="17">E89/C$7</f>
        <v>-2.6692455960721948</v>
      </c>
      <c r="G89" s="7">
        <f t="shared" si="10"/>
        <v>-3.5026068091264788E-2</v>
      </c>
      <c r="H89" s="7">
        <f t="shared" ref="H89:H120" si="18">F89*C$8</f>
        <v>-8.0077367882165837E-2</v>
      </c>
      <c r="I89" s="8">
        <f t="shared" si="11"/>
        <v>3.0382878061253671E-2</v>
      </c>
    </row>
    <row r="90" spans="1:9" x14ac:dyDescent="0.2">
      <c r="A90">
        <f t="shared" si="12"/>
        <v>67</v>
      </c>
      <c r="B90">
        <f t="shared" si="13"/>
        <v>2.0100000000000016</v>
      </c>
      <c r="C90" s="7">
        <f t="shared" si="14"/>
        <v>5.6599827695917503E-2</v>
      </c>
      <c r="D90" s="7">
        <f t="shared" si="15"/>
        <v>-1.2476129709243255</v>
      </c>
      <c r="E90" s="7">
        <f t="shared" si="16"/>
        <v>-0.41221654510936717</v>
      </c>
      <c r="F90" s="7">
        <f t="shared" si="17"/>
        <v>-1.6488661804374687</v>
      </c>
      <c r="G90" s="7">
        <f t="shared" si="10"/>
        <v>-3.7428389127729764E-2</v>
      </c>
      <c r="H90" s="7">
        <f t="shared" si="18"/>
        <v>-4.946598541312406E-2</v>
      </c>
      <c r="I90" s="8">
        <f t="shared" si="11"/>
        <v>1.4626009910476717E-2</v>
      </c>
    </row>
    <row r="91" spans="1:9" x14ac:dyDescent="0.2">
      <c r="A91">
        <f t="shared" si="12"/>
        <v>68</v>
      </c>
      <c r="B91">
        <f t="shared" si="13"/>
        <v>2.0400000000000014</v>
      </c>
      <c r="C91" s="7">
        <f t="shared" si="14"/>
        <v>1.9171438568187739E-2</v>
      </c>
      <c r="D91" s="7">
        <f t="shared" si="15"/>
        <v>-1.2970789563374496</v>
      </c>
      <c r="E91" s="7">
        <f t="shared" si="16"/>
        <v>-0.13962558709211131</v>
      </c>
      <c r="F91" s="7">
        <f t="shared" si="17"/>
        <v>-0.55850234836844526</v>
      </c>
      <c r="G91" s="7">
        <f t="shared" si="10"/>
        <v>-3.8912368690123489E-2</v>
      </c>
      <c r="H91" s="7">
        <f t="shared" si="18"/>
        <v>-1.6755070451053358E-2</v>
      </c>
      <c r="I91" s="8">
        <f t="shared" si="11"/>
        <v>-1.5134975432030901E-3</v>
      </c>
    </row>
    <row r="92" spans="1:9" x14ac:dyDescent="0.2">
      <c r="A92">
        <f t="shared" si="12"/>
        <v>69</v>
      </c>
      <c r="B92">
        <f t="shared" si="13"/>
        <v>2.0700000000000012</v>
      </c>
      <c r="C92" s="7">
        <f t="shared" si="14"/>
        <v>-1.974093012193575E-2</v>
      </c>
      <c r="D92" s="7">
        <f t="shared" si="15"/>
        <v>-1.3138340267885029</v>
      </c>
      <c r="E92" s="7">
        <f t="shared" si="16"/>
        <v>0.14377319407805808</v>
      </c>
      <c r="F92" s="7">
        <f t="shared" si="17"/>
        <v>0.57509277631223232</v>
      </c>
      <c r="G92" s="7">
        <f t="shared" si="10"/>
        <v>-3.9415020803655089E-2</v>
      </c>
      <c r="H92" s="7">
        <f t="shared" si="18"/>
        <v>1.7252783289366969E-2</v>
      </c>
      <c r="I92" s="8">
        <f t="shared" si="11"/>
        <v>-1.7613409533156356E-2</v>
      </c>
    </row>
    <row r="93" spans="1:9" x14ac:dyDescent="0.2">
      <c r="A93">
        <f t="shared" si="12"/>
        <v>70</v>
      </c>
      <c r="B93">
        <f t="shared" si="13"/>
        <v>2.100000000000001</v>
      </c>
      <c r="C93" s="7">
        <f t="shared" si="14"/>
        <v>-5.9155950925590839E-2</v>
      </c>
      <c r="D93" s="7">
        <f t="shared" si="15"/>
        <v>-1.2965812434991359</v>
      </c>
      <c r="E93" s="7">
        <f t="shared" si="16"/>
        <v>0.4308327905910781</v>
      </c>
      <c r="F93" s="7">
        <f t="shared" si="17"/>
        <v>1.7233311623643124</v>
      </c>
      <c r="G93" s="7">
        <f t="shared" si="10"/>
        <v>-3.8897437304974074E-2</v>
      </c>
      <c r="H93" s="7">
        <f t="shared" si="18"/>
        <v>5.1699934870929366E-2</v>
      </c>
      <c r="I93" s="8">
        <f t="shared" si="11"/>
        <v>-3.325252717203455E-2</v>
      </c>
    </row>
    <row r="94" spans="1:9" x14ac:dyDescent="0.2">
      <c r="A94">
        <f t="shared" si="12"/>
        <v>71</v>
      </c>
      <c r="B94">
        <f t="shared" si="13"/>
        <v>2.1300000000000008</v>
      </c>
      <c r="C94" s="7">
        <f t="shared" si="14"/>
        <v>-9.805338823056492E-2</v>
      </c>
      <c r="D94" s="7">
        <f t="shared" si="15"/>
        <v>-1.2448813086282067</v>
      </c>
      <c r="E94" s="7">
        <f t="shared" si="16"/>
        <v>0.71412282648320435</v>
      </c>
      <c r="F94" s="7">
        <f t="shared" si="17"/>
        <v>2.8564913059328174</v>
      </c>
      <c r="G94" s="7">
        <f t="shared" si="10"/>
        <v>-3.7346439258846197E-2</v>
      </c>
      <c r="H94" s="7">
        <f t="shared" si="18"/>
        <v>8.5694739177984522E-2</v>
      </c>
      <c r="I94" s="8">
        <f t="shared" si="11"/>
        <v>-4.8021706673665704E-2</v>
      </c>
    </row>
    <row r="95" spans="1:9" x14ac:dyDescent="0.2">
      <c r="A95">
        <f t="shared" si="12"/>
        <v>72</v>
      </c>
      <c r="B95">
        <f t="shared" si="13"/>
        <v>2.1600000000000006</v>
      </c>
      <c r="C95" s="7">
        <f t="shared" si="14"/>
        <v>-0.13539982748941112</v>
      </c>
      <c r="D95" s="7">
        <f t="shared" si="15"/>
        <v>-1.1591865694502221</v>
      </c>
      <c r="E95" s="7">
        <f t="shared" si="16"/>
        <v>0.98611694360538127</v>
      </c>
      <c r="F95" s="7">
        <f t="shared" si="17"/>
        <v>3.9444677744215251</v>
      </c>
      <c r="G95" s="7">
        <f t="shared" si="10"/>
        <v>-3.4775597083506665E-2</v>
      </c>
      <c r="H95" s="7">
        <f t="shared" si="18"/>
        <v>0.11833403323264574</v>
      </c>
      <c r="I95" s="8">
        <f t="shared" si="11"/>
        <v>-6.1534563194640769E-2</v>
      </c>
    </row>
    <row r="96" spans="1:9" x14ac:dyDescent="0.2">
      <c r="A96">
        <f t="shared" si="12"/>
        <v>73</v>
      </c>
      <c r="B96">
        <f t="shared" si="13"/>
        <v>2.1900000000000004</v>
      </c>
      <c r="C96" s="7">
        <f t="shared" si="14"/>
        <v>-0.17017542457291779</v>
      </c>
      <c r="D96" s="7">
        <f t="shared" si="15"/>
        <v>-1.0408525362175765</v>
      </c>
      <c r="E96" s="7">
        <f t="shared" si="16"/>
        <v>1.2393876171645604</v>
      </c>
      <c r="F96" s="7">
        <f t="shared" si="17"/>
        <v>4.9575504686582414</v>
      </c>
      <c r="G96" s="7">
        <f t="shared" si="10"/>
        <v>-3.1225576086527294E-2</v>
      </c>
      <c r="H96" s="7">
        <f t="shared" si="18"/>
        <v>0.14872651405974724</v>
      </c>
      <c r="I96" s="8">
        <f t="shared" si="11"/>
        <v>-7.3437579266350014E-2</v>
      </c>
    </row>
    <row r="97" spans="1:9" x14ac:dyDescent="0.2">
      <c r="A97">
        <f t="shared" si="12"/>
        <v>74</v>
      </c>
      <c r="B97">
        <f t="shared" si="13"/>
        <v>2.2200000000000002</v>
      </c>
      <c r="C97" s="7">
        <f t="shared" si="14"/>
        <v>-0.20140100065944508</v>
      </c>
      <c r="D97" s="7">
        <f t="shared" si="15"/>
        <v>-0.89212602215782921</v>
      </c>
      <c r="E97" s="7">
        <f t="shared" si="16"/>
        <v>1.4668034878027385</v>
      </c>
      <c r="F97" s="7">
        <f t="shared" si="17"/>
        <v>5.867213951210954</v>
      </c>
      <c r="G97" s="7">
        <f t="shared" si="10"/>
        <v>-2.6763780664734876E-2</v>
      </c>
      <c r="H97" s="7">
        <f t="shared" si="18"/>
        <v>0.1760164185363286</v>
      </c>
      <c r="I97" s="8">
        <f t="shared" si="11"/>
        <v>-8.3419353365069338E-2</v>
      </c>
    </row>
    <row r="98" spans="1:9" x14ac:dyDescent="0.2">
      <c r="A98">
        <f t="shared" si="12"/>
        <v>75</v>
      </c>
      <c r="B98">
        <f t="shared" si="13"/>
        <v>2.25</v>
      </c>
      <c r="C98" s="7">
        <f t="shared" si="14"/>
        <v>-0.22816478132417994</v>
      </c>
      <c r="D98" s="7">
        <f t="shared" si="15"/>
        <v>-0.71610960362150067</v>
      </c>
      <c r="E98" s="7">
        <f t="shared" si="16"/>
        <v>1.6617241023840026</v>
      </c>
      <c r="F98" s="7">
        <f t="shared" si="17"/>
        <v>6.6468964095360104</v>
      </c>
      <c r="G98" s="7">
        <f t="shared" si="10"/>
        <v>-2.148328810864502E-2</v>
      </c>
      <c r="H98" s="7">
        <f t="shared" si="18"/>
        <v>0.1994068922860803</v>
      </c>
      <c r="I98" s="8">
        <f t="shared" si="11"/>
        <v>-9.1218746663035755E-2</v>
      </c>
    </row>
    <row r="99" spans="1:9" x14ac:dyDescent="0.2">
      <c r="A99">
        <f t="shared" si="12"/>
        <v>76</v>
      </c>
      <c r="B99">
        <f t="shared" si="13"/>
        <v>2.2799999999999998</v>
      </c>
      <c r="C99" s="7">
        <f t="shared" si="14"/>
        <v>-0.24964806943282497</v>
      </c>
      <c r="D99" s="7">
        <f t="shared" si="15"/>
        <v>-0.51670271133542034</v>
      </c>
      <c r="E99" s="7">
        <f t="shared" si="16"/>
        <v>1.8181868896792643</v>
      </c>
      <c r="F99" s="7">
        <f t="shared" si="17"/>
        <v>7.2727475587170574</v>
      </c>
      <c r="G99" s="7">
        <f t="shared" si="10"/>
        <v>-1.550108134006261E-2</v>
      </c>
      <c r="H99" s="7">
        <f t="shared" si="18"/>
        <v>0.2181824267615117</v>
      </c>
      <c r="I99" s="8">
        <f t="shared" si="11"/>
        <v>-9.6631714828755697E-2</v>
      </c>
    </row>
    <row r="100" spans="1:9" x14ac:dyDescent="0.2">
      <c r="A100">
        <f t="shared" si="12"/>
        <v>77</v>
      </c>
      <c r="B100">
        <f t="shared" si="13"/>
        <v>2.3099999999999996</v>
      </c>
      <c r="C100" s="7">
        <f t="shared" si="14"/>
        <v>-0.26514915077288759</v>
      </c>
      <c r="D100" s="7">
        <f t="shared" si="15"/>
        <v>-0.29852028457390867</v>
      </c>
      <c r="E100" s="7">
        <f t="shared" si="16"/>
        <v>1.9310812650789404</v>
      </c>
      <c r="F100" s="7">
        <f t="shared" si="17"/>
        <v>7.7243250603157616</v>
      </c>
      <c r="G100" s="7">
        <f t="shared" si="10"/>
        <v>-8.9556085372172588E-3</v>
      </c>
      <c r="H100" s="7">
        <f t="shared" si="18"/>
        <v>0.23172975180947283</v>
      </c>
      <c r="I100" s="8">
        <f t="shared" si="11"/>
        <v>-9.9516646145961618E-2</v>
      </c>
    </row>
    <row r="101" spans="1:9" x14ac:dyDescent="0.2">
      <c r="A101">
        <f t="shared" si="12"/>
        <v>78</v>
      </c>
      <c r="B101">
        <f t="shared" si="13"/>
        <v>2.3399999999999994</v>
      </c>
      <c r="C101" s="7">
        <f t="shared" si="14"/>
        <v>-0.27410475931010486</v>
      </c>
      <c r="D101" s="7">
        <f t="shared" si="15"/>
        <v>-6.6790532764435834E-2</v>
      </c>
      <c r="E101" s="7">
        <f t="shared" si="16"/>
        <v>1.9963049620554938</v>
      </c>
      <c r="F101" s="7">
        <f t="shared" si="17"/>
        <v>7.9852198482219752</v>
      </c>
      <c r="G101" s="7">
        <f t="shared" si="10"/>
        <v>-2.0037159829330749E-3</v>
      </c>
      <c r="H101" s="7">
        <f t="shared" si="18"/>
        <v>0.23955659544665925</v>
      </c>
      <c r="I101" s="8">
        <f t="shared" si="11"/>
        <v>-9.9798066297673363E-2</v>
      </c>
    </row>
    <row r="102" spans="1:9" x14ac:dyDescent="0.2">
      <c r="A102">
        <f t="shared" si="12"/>
        <v>79</v>
      </c>
      <c r="B102">
        <f t="shared" si="13"/>
        <v>2.3699999999999992</v>
      </c>
      <c r="C102" s="7">
        <f t="shared" si="14"/>
        <v>-0.27610847529303795</v>
      </c>
      <c r="D102" s="7">
        <f t="shared" si="15"/>
        <v>0.17276606268222341</v>
      </c>
      <c r="E102" s="7">
        <f t="shared" si="16"/>
        <v>2.0108980255591953</v>
      </c>
      <c r="F102" s="7">
        <f t="shared" si="17"/>
        <v>8.0435921022367811</v>
      </c>
      <c r="G102" s="7">
        <f t="shared" si="10"/>
        <v>5.1829818804667019E-3</v>
      </c>
      <c r="H102" s="7">
        <f t="shared" si="18"/>
        <v>0.24130776306710341</v>
      </c>
      <c r="I102" s="8">
        <f t="shared" si="11"/>
        <v>-9.7468612892416193E-2</v>
      </c>
    </row>
    <row r="103" spans="1:9" x14ac:dyDescent="0.2">
      <c r="A103">
        <f t="shared" si="12"/>
        <v>80</v>
      </c>
      <c r="B103">
        <f t="shared" si="13"/>
        <v>2.399999999999999</v>
      </c>
      <c r="C103" s="7">
        <f t="shared" si="14"/>
        <v>-0.27092549341257127</v>
      </c>
      <c r="D103" s="7">
        <f t="shared" si="15"/>
        <v>0.41407382574932683</v>
      </c>
      <c r="E103" s="7">
        <f t="shared" si="16"/>
        <v>1.9731503685237566</v>
      </c>
      <c r="F103" s="7">
        <f t="shared" si="17"/>
        <v>7.8926014740950263</v>
      </c>
      <c r="G103" s="7">
        <f t="shared" si="10"/>
        <v>1.2422214772479805E-2</v>
      </c>
      <c r="H103" s="7">
        <f t="shared" si="18"/>
        <v>0.23677804422285079</v>
      </c>
      <c r="I103" s="8">
        <f t="shared" si="11"/>
        <v>-9.2589228075900962E-2</v>
      </c>
    </row>
    <row r="104" spans="1:9" x14ac:dyDescent="0.2">
      <c r="A104">
        <f t="shared" si="12"/>
        <v>81</v>
      </c>
      <c r="B104">
        <f t="shared" si="13"/>
        <v>2.4299999999999988</v>
      </c>
      <c r="C104" s="7">
        <f t="shared" si="14"/>
        <v>-0.25850327864009148</v>
      </c>
      <c r="D104" s="7">
        <f t="shared" si="15"/>
        <v>0.65085186997217759</v>
      </c>
      <c r="E104" s="7">
        <f t="shared" si="16"/>
        <v>1.8826793783357865</v>
      </c>
      <c r="F104" s="7">
        <f t="shared" si="17"/>
        <v>7.5307175133431459</v>
      </c>
      <c r="G104" s="7">
        <f t="shared" si="10"/>
        <v>1.9525556099165328E-2</v>
      </c>
      <c r="H104" s="7">
        <f t="shared" si="18"/>
        <v>0.22592152540029437</v>
      </c>
      <c r="I104" s="8">
        <f t="shared" si="11"/>
        <v>-8.5287564189143239E-2</v>
      </c>
    </row>
    <row r="105" spans="1:9" x14ac:dyDescent="0.2">
      <c r="A105">
        <f t="shared" si="12"/>
        <v>82</v>
      </c>
      <c r="B105">
        <f t="shared" si="13"/>
        <v>2.4599999999999986</v>
      </c>
      <c r="C105" s="7">
        <f t="shared" si="14"/>
        <v>-0.23897772254092614</v>
      </c>
      <c r="D105" s="7">
        <f t="shared" si="15"/>
        <v>0.8767733953724719</v>
      </c>
      <c r="E105" s="7">
        <f t="shared" si="16"/>
        <v>1.7404747532655651</v>
      </c>
      <c r="F105" s="7">
        <f t="shared" si="17"/>
        <v>6.9618990130622604</v>
      </c>
      <c r="G105" s="7">
        <f t="shared" si="10"/>
        <v>2.6303201861174155E-2</v>
      </c>
      <c r="H105" s="7">
        <f t="shared" si="18"/>
        <v>0.20885697039186782</v>
      </c>
      <c r="I105" s="8">
        <f t="shared" si="11"/>
        <v>-7.5754644183498962E-2</v>
      </c>
    </row>
    <row r="106" spans="1:9" x14ac:dyDescent="0.2">
      <c r="A106">
        <f t="shared" si="12"/>
        <v>83</v>
      </c>
      <c r="B106">
        <f t="shared" si="13"/>
        <v>2.4899999999999984</v>
      </c>
      <c r="C106" s="7">
        <f t="shared" si="14"/>
        <v>-0.21267452067975198</v>
      </c>
      <c r="D106" s="7">
        <f t="shared" si="15"/>
        <v>1.0856303657643398</v>
      </c>
      <c r="E106" s="7">
        <f t="shared" si="16"/>
        <v>1.5489085341106337</v>
      </c>
      <c r="F106" s="7">
        <f t="shared" si="17"/>
        <v>6.1956341364425347</v>
      </c>
      <c r="G106" s="7">
        <f t="shared" si="10"/>
        <v>3.2568910972930194E-2</v>
      </c>
      <c r="H106" s="7">
        <f t="shared" si="18"/>
        <v>0.18586902409327605</v>
      </c>
      <c r="I106" s="8">
        <f t="shared" si="11"/>
        <v>-6.4239864161385607E-2</v>
      </c>
    </row>
    <row r="107" spans="1:9" x14ac:dyDescent="0.2">
      <c r="A107">
        <f t="shared" si="12"/>
        <v>84</v>
      </c>
      <c r="B107">
        <f t="shared" si="13"/>
        <v>2.5199999999999982</v>
      </c>
      <c r="C107" s="7">
        <f t="shared" si="14"/>
        <v>-0.1801056097068218</v>
      </c>
      <c r="D107" s="7">
        <f t="shared" si="15"/>
        <v>1.2714993898576159</v>
      </c>
      <c r="E107" s="7">
        <f t="shared" si="16"/>
        <v>1.3117091554947833</v>
      </c>
      <c r="F107" s="7">
        <f t="shared" si="17"/>
        <v>5.2468366219791331</v>
      </c>
      <c r="G107" s="7">
        <f t="shared" si="10"/>
        <v>3.8144981695728476E-2</v>
      </c>
      <c r="H107" s="7">
        <f t="shared" si="18"/>
        <v>0.15740509865937399</v>
      </c>
      <c r="I107" s="8">
        <f t="shared" si="11"/>
        <v>-5.1044468784041189E-2</v>
      </c>
    </row>
    <row r="108" spans="1:9" x14ac:dyDescent="0.2">
      <c r="A108">
        <f t="shared" si="12"/>
        <v>85</v>
      </c>
      <c r="B108">
        <f t="shared" si="13"/>
        <v>2.549999999999998</v>
      </c>
      <c r="C108" s="7">
        <f t="shared" si="14"/>
        <v>-0.14196062801109333</v>
      </c>
      <c r="D108" s="7">
        <f t="shared" si="15"/>
        <v>1.4289044885169899</v>
      </c>
      <c r="E108" s="7">
        <f t="shared" si="16"/>
        <v>1.0338992538047926</v>
      </c>
      <c r="F108" s="7">
        <f t="shared" si="17"/>
        <v>4.1355970152191706</v>
      </c>
      <c r="G108" s="7">
        <f t="shared" si="10"/>
        <v>4.2867134655509696E-2</v>
      </c>
      <c r="H108" s="7">
        <f t="shared" si="18"/>
        <v>0.12406791045657511</v>
      </c>
      <c r="I108" s="8">
        <f t="shared" si="11"/>
        <v>-3.6513670239863211E-2</v>
      </c>
    </row>
    <row r="109" spans="1:9" x14ac:dyDescent="0.2">
      <c r="A109">
        <f t="shared" si="12"/>
        <v>86</v>
      </c>
      <c r="B109">
        <f t="shared" si="13"/>
        <v>2.5799999999999979</v>
      </c>
      <c r="C109" s="7">
        <f t="shared" si="14"/>
        <v>-9.9093493355583623E-2</v>
      </c>
      <c r="D109" s="7">
        <f t="shared" si="15"/>
        <v>1.5529723989735651</v>
      </c>
      <c r="E109" s="7">
        <f t="shared" si="16"/>
        <v>0.72169791210871559</v>
      </c>
      <c r="F109" s="7">
        <f t="shared" si="17"/>
        <v>2.8867916484348624</v>
      </c>
      <c r="G109" s="7">
        <f t="shared" si="10"/>
        <v>4.6589171969206949E-2</v>
      </c>
      <c r="H109" s="7">
        <f t="shared" si="18"/>
        <v>8.6603749453045872E-2</v>
      </c>
      <c r="I109" s="8">
        <f t="shared" si="11"/>
        <v>-2.1027616953446324E-2</v>
      </c>
    </row>
    <row r="110" spans="1:9" x14ac:dyDescent="0.2">
      <c r="A110">
        <f t="shared" si="12"/>
        <v>87</v>
      </c>
      <c r="B110">
        <f t="shared" si="13"/>
        <v>2.6099999999999977</v>
      </c>
      <c r="C110" s="7">
        <f t="shared" si="14"/>
        <v>-5.2504321386376673E-2</v>
      </c>
      <c r="D110" s="7">
        <f t="shared" si="15"/>
        <v>1.6395761484266109</v>
      </c>
      <c r="E110" s="7">
        <f t="shared" si="16"/>
        <v>0.38238897265698135</v>
      </c>
      <c r="F110" s="7">
        <f t="shared" si="17"/>
        <v>1.5295558906279254</v>
      </c>
      <c r="G110" s="7">
        <f t="shared" si="10"/>
        <v>4.9187284452798324E-2</v>
      </c>
      <c r="H110" s="7">
        <f t="shared" si="18"/>
        <v>4.5886676718837761E-2</v>
      </c>
      <c r="I110" s="8">
        <f t="shared" si="11"/>
        <v>-4.9914483080195126E-3</v>
      </c>
    </row>
    <row r="111" spans="1:9" x14ac:dyDescent="0.2">
      <c r="A111">
        <f t="shared" si="12"/>
        <v>88</v>
      </c>
      <c r="B111">
        <f t="shared" si="13"/>
        <v>2.6399999999999975</v>
      </c>
      <c r="C111" s="7">
        <f t="shared" si="14"/>
        <v>-3.3170369335783489E-3</v>
      </c>
      <c r="D111" s="7">
        <f t="shared" si="15"/>
        <v>1.6854628251454487</v>
      </c>
      <c r="E111" s="7">
        <f t="shared" si="16"/>
        <v>2.4157979987251117E-2</v>
      </c>
      <c r="F111" s="7">
        <f t="shared" si="17"/>
        <v>9.6631919949004469E-2</v>
      </c>
      <c r="G111" s="7">
        <f t="shared" si="10"/>
        <v>5.0563884754363457E-2</v>
      </c>
      <c r="H111" s="7">
        <f t="shared" si="18"/>
        <v>2.8989575984701339E-3</v>
      </c>
      <c r="I111" s="8">
        <f t="shared" si="11"/>
        <v>1.1175304434693454E-2</v>
      </c>
    </row>
    <row r="112" spans="1:9" x14ac:dyDescent="0.2">
      <c r="A112">
        <f t="shared" si="12"/>
        <v>89</v>
      </c>
      <c r="B112">
        <f t="shared" si="13"/>
        <v>2.6699999999999973</v>
      </c>
      <c r="C112" s="7">
        <f t="shared" si="14"/>
        <v>4.7246847820785108E-2</v>
      </c>
      <c r="D112" s="7">
        <f t="shared" si="15"/>
        <v>1.6883617827439188</v>
      </c>
      <c r="E112" s="7">
        <f t="shared" si="16"/>
        <v>-0.34409879267877796</v>
      </c>
      <c r="F112" s="7">
        <f t="shared" si="17"/>
        <v>-1.3763951707151119</v>
      </c>
      <c r="G112" s="7">
        <f t="shared" si="10"/>
        <v>5.0650853482317564E-2</v>
      </c>
      <c r="H112" s="7">
        <f t="shared" si="18"/>
        <v>-4.1291855121453357E-2</v>
      </c>
      <c r="I112" s="8">
        <f t="shared" si="11"/>
        <v>2.7049693728673958E-2</v>
      </c>
    </row>
    <row r="113" spans="1:9" x14ac:dyDescent="0.2">
      <c r="A113">
        <f t="shared" si="12"/>
        <v>90</v>
      </c>
      <c r="B113">
        <f t="shared" si="13"/>
        <v>2.6999999999999971</v>
      </c>
      <c r="C113" s="7">
        <f t="shared" si="14"/>
        <v>9.7897701303102672E-2</v>
      </c>
      <c r="D113" s="7">
        <f t="shared" si="15"/>
        <v>1.6470699276224654</v>
      </c>
      <c r="E113" s="7">
        <f t="shared" si="16"/>
        <v>-0.71298895859049682</v>
      </c>
      <c r="F113" s="7">
        <f t="shared" si="17"/>
        <v>-2.8519558343619873</v>
      </c>
      <c r="G113" s="7">
        <f t="shared" si="10"/>
        <v>4.9412097828673958E-2</v>
      </c>
      <c r="H113" s="7">
        <f t="shared" si="18"/>
        <v>-8.5558675030859621E-2</v>
      </c>
      <c r="I113" s="8">
        <f t="shared" si="11"/>
        <v>4.2216420713149717E-2</v>
      </c>
    </row>
    <row r="114" spans="1:9" x14ac:dyDescent="0.2">
      <c r="A114">
        <f t="shared" si="12"/>
        <v>91</v>
      </c>
      <c r="B114">
        <f t="shared" si="13"/>
        <v>2.7299999999999969</v>
      </c>
      <c r="C114" s="7">
        <f t="shared" si="14"/>
        <v>0.14730979913177664</v>
      </c>
      <c r="D114" s="7">
        <f t="shared" si="15"/>
        <v>1.5615112525916057</v>
      </c>
      <c r="E114" s="7">
        <f t="shared" si="16"/>
        <v>-1.0728572670767293</v>
      </c>
      <c r="F114" s="7">
        <f t="shared" si="17"/>
        <v>-4.2914290683069174</v>
      </c>
      <c r="G114" s="7">
        <f t="shared" si="10"/>
        <v>4.684533757774817E-2</v>
      </c>
      <c r="H114" s="7">
        <f t="shared" si="18"/>
        <v>-0.12874287204920751</v>
      </c>
      <c r="I114" s="8">
        <f t="shared" si="11"/>
        <v>5.6278700080563876E-2</v>
      </c>
    </row>
    <row r="115" spans="1:9" x14ac:dyDescent="0.2">
      <c r="A115">
        <f t="shared" si="12"/>
        <v>92</v>
      </c>
      <c r="B115">
        <f t="shared" si="13"/>
        <v>2.7599999999999967</v>
      </c>
      <c r="C115" s="7">
        <f t="shared" si="14"/>
        <v>0.19415513670952481</v>
      </c>
      <c r="D115" s="7">
        <f t="shared" si="15"/>
        <v>1.4327683805423983</v>
      </c>
      <c r="E115" s="7">
        <f t="shared" si="16"/>
        <v>-1.4140318606554692</v>
      </c>
      <c r="F115" s="7">
        <f t="shared" si="17"/>
        <v>-5.6561274426218766</v>
      </c>
      <c r="G115" s="7">
        <f t="shared" si="10"/>
        <v>4.2983051416271949E-2</v>
      </c>
      <c r="H115" s="7">
        <f t="shared" si="18"/>
        <v>-0.1696838232786563</v>
      </c>
      <c r="I115" s="8">
        <f t="shared" si="11"/>
        <v>6.8868640601024295E-2</v>
      </c>
    </row>
    <row r="116" spans="1:9" x14ac:dyDescent="0.2">
      <c r="A116">
        <f t="shared" si="12"/>
        <v>93</v>
      </c>
      <c r="B116">
        <f t="shared" si="13"/>
        <v>2.7899999999999965</v>
      </c>
      <c r="C116" s="7">
        <f t="shared" si="14"/>
        <v>0.23713818812579676</v>
      </c>
      <c r="D116" s="7">
        <f t="shared" si="15"/>
        <v>1.2630845572637419</v>
      </c>
      <c r="E116" s="7">
        <f t="shared" si="16"/>
        <v>-1.7270774241201778</v>
      </c>
      <c r="F116" s="7">
        <f t="shared" si="17"/>
        <v>-6.9083096964807114</v>
      </c>
      <c r="G116" s="7">
        <f t="shared" si="10"/>
        <v>3.7892536717912255E-2</v>
      </c>
      <c r="H116" s="7">
        <f t="shared" si="18"/>
        <v>-0.20724929089442135</v>
      </c>
      <c r="I116" s="8">
        <f t="shared" si="11"/>
        <v>7.965686973247553E-2</v>
      </c>
    </row>
    <row r="117" spans="1:9" x14ac:dyDescent="0.2">
      <c r="A117">
        <f t="shared" si="12"/>
        <v>94</v>
      </c>
      <c r="B117">
        <f t="shared" si="13"/>
        <v>2.8199999999999963</v>
      </c>
      <c r="C117" s="7">
        <f t="shared" si="14"/>
        <v>0.275030724843709</v>
      </c>
      <c r="D117" s="7">
        <f t="shared" si="15"/>
        <v>1.0558352663693205</v>
      </c>
      <c r="E117" s="7">
        <f t="shared" si="16"/>
        <v>-2.0030487690367327</v>
      </c>
      <c r="F117" s="7">
        <f t="shared" si="17"/>
        <v>-8.0121950761469307</v>
      </c>
      <c r="G117" s="7">
        <f t="shared" si="10"/>
        <v>3.1675057991079614E-2</v>
      </c>
      <c r="H117" s="7">
        <f t="shared" si="18"/>
        <v>-0.2403658522844079</v>
      </c>
      <c r="I117" s="8">
        <f t="shared" si="11"/>
        <v>8.8361150521730311E-2</v>
      </c>
    </row>
    <row r="118" spans="1:9" x14ac:dyDescent="0.2">
      <c r="A118">
        <f t="shared" si="12"/>
        <v>95</v>
      </c>
      <c r="B118">
        <f t="shared" si="13"/>
        <v>2.8499999999999961</v>
      </c>
      <c r="C118" s="7">
        <f t="shared" si="14"/>
        <v>0.30670578283478861</v>
      </c>
      <c r="D118" s="7">
        <f t="shared" si="15"/>
        <v>0.81546941408491258</v>
      </c>
      <c r="E118" s="7">
        <f t="shared" si="16"/>
        <v>-2.2337382163857655</v>
      </c>
      <c r="F118" s="7">
        <f t="shared" si="17"/>
        <v>-8.9349528655430621</v>
      </c>
      <c r="G118" s="7">
        <f t="shared" si="10"/>
        <v>2.4464082422547377E-2</v>
      </c>
      <c r="H118" s="7">
        <f t="shared" si="18"/>
        <v>-0.26804858596629183</v>
      </c>
      <c r="I118" s="8">
        <f t="shared" si="11"/>
        <v>9.4753765364749179E-2</v>
      </c>
    </row>
    <row r="119" spans="1:9" x14ac:dyDescent="0.2">
      <c r="A119">
        <f t="shared" si="12"/>
        <v>96</v>
      </c>
      <c r="B119">
        <f t="shared" si="13"/>
        <v>2.8799999999999959</v>
      </c>
      <c r="C119" s="7">
        <f t="shared" si="14"/>
        <v>0.33116986525733599</v>
      </c>
      <c r="D119" s="7">
        <f t="shared" si="15"/>
        <v>0.54742082811862081</v>
      </c>
      <c r="E119" s="7">
        <f t="shared" si="16"/>
        <v>-2.4119101286691782</v>
      </c>
      <c r="F119" s="7">
        <f t="shared" si="17"/>
        <v>-9.6476405146767128</v>
      </c>
      <c r="G119" s="7">
        <f t="shared" si="10"/>
        <v>1.6422624843558623E-2</v>
      </c>
      <c r="H119" s="7">
        <f t="shared" si="18"/>
        <v>-0.28942921544030137</v>
      </c>
      <c r="I119" s="8">
        <f t="shared" si="11"/>
        <v>9.8667473455445229E-2</v>
      </c>
    </row>
    <row r="120" spans="1:9" x14ac:dyDescent="0.2">
      <c r="A120">
        <f t="shared" si="12"/>
        <v>97</v>
      </c>
      <c r="B120">
        <f t="shared" si="13"/>
        <v>2.9099999999999957</v>
      </c>
      <c r="C120" s="7">
        <f t="shared" si="14"/>
        <v>0.3475924901008946</v>
      </c>
      <c r="D120" s="7">
        <f t="shared" si="15"/>
        <v>0.25799161267831944</v>
      </c>
      <c r="E120" s="7">
        <f t="shared" si="16"/>
        <v>-2.5315161054048154</v>
      </c>
      <c r="F120" s="7">
        <f t="shared" si="17"/>
        <v>-10.126064421619262</v>
      </c>
      <c r="G120" s="7">
        <f t="shared" si="10"/>
        <v>7.7397483803495828E-3</v>
      </c>
      <c r="H120" s="7">
        <f t="shared" si="18"/>
        <v>-0.30378193264857783</v>
      </c>
      <c r="I120" s="8">
        <f t="shared" si="11"/>
        <v>9.9999886066834368E-2</v>
      </c>
    </row>
    <row r="121" spans="1:9" x14ac:dyDescent="0.2">
      <c r="A121">
        <f t="shared" si="12"/>
        <v>98</v>
      </c>
      <c r="B121">
        <f t="shared" ref="B121:B123" si="19">B120+C$8</f>
        <v>2.9399999999999955</v>
      </c>
      <c r="C121" s="7">
        <f t="shared" ref="C121:C123" si="20">C120+G120</f>
        <v>0.35533223848124418</v>
      </c>
      <c r="D121" s="7">
        <f t="shared" ref="D121:D123" si="21">D120+H120</f>
        <v>-4.5790319970258397E-2</v>
      </c>
      <c r="E121" s="7">
        <f t="shared" ref="E121:E123" si="22">-C$6*C121</f>
        <v>-2.5878846928589017</v>
      </c>
      <c r="F121" s="7">
        <f t="shared" ref="F121:F123" si="23">E121/C$7</f>
        <v>-10.351538771435607</v>
      </c>
      <c r="G121" s="7">
        <f t="shared" ref="G121:G123" si="24">D121*C$8</f>
        <v>-1.3737095991077518E-3</v>
      </c>
      <c r="H121" s="7">
        <f t="shared" ref="H121:H123" si="25">F121*C$8</f>
        <v>-0.31054616314306821</v>
      </c>
      <c r="I121" s="8">
        <f t="shared" ref="I121:I123" si="26">C$12*SIN(C$11*B121)+C$13*COS(C$11*B121)</f>
        <v>9.8716145200329009E-2</v>
      </c>
    </row>
    <row r="122" spans="1:9" x14ac:dyDescent="0.2">
      <c r="A122">
        <f t="shared" si="12"/>
        <v>99</v>
      </c>
      <c r="B122">
        <f t="shared" si="19"/>
        <v>2.9699999999999953</v>
      </c>
      <c r="C122" s="7">
        <f t="shared" si="20"/>
        <v>0.35395852888213641</v>
      </c>
      <c r="D122" s="7">
        <f t="shared" si="21"/>
        <v>-0.35633648311332661</v>
      </c>
      <c r="E122" s="7">
        <f t="shared" si="22"/>
        <v>-2.5778799658485996</v>
      </c>
      <c r="F122" s="7">
        <f t="shared" si="23"/>
        <v>-10.311519863394398</v>
      </c>
      <c r="G122" s="7">
        <f t="shared" si="24"/>
        <v>-1.0690094493399797E-2</v>
      </c>
      <c r="H122" s="7">
        <f t="shared" si="25"/>
        <v>-0.30934559590183192</v>
      </c>
      <c r="I122" s="8">
        <f t="shared" si="26"/>
        <v>9.484983552551951E-2</v>
      </c>
    </row>
    <row r="123" spans="1:9" x14ac:dyDescent="0.2">
      <c r="A123">
        <f t="shared" si="12"/>
        <v>100</v>
      </c>
      <c r="B123">
        <f t="shared" si="19"/>
        <v>2.9999999999999951</v>
      </c>
      <c r="C123" s="7">
        <f t="shared" si="20"/>
        <v>0.34326843438873661</v>
      </c>
      <c r="D123" s="7">
        <f t="shared" si="21"/>
        <v>-0.66568207901515852</v>
      </c>
      <c r="E123" s="7">
        <f t="shared" si="22"/>
        <v>-2.500024007653169</v>
      </c>
      <c r="F123" s="7">
        <f t="shared" si="23"/>
        <v>-10.000096030612676</v>
      </c>
      <c r="G123" s="7">
        <f t="shared" si="24"/>
        <v>-1.9970462370454755E-2</v>
      </c>
      <c r="H123" s="7">
        <f t="shared" si="25"/>
        <v>-0.30000288091838029</v>
      </c>
      <c r="I123" s="8">
        <f t="shared" si="26"/>
        <v>8.8502105752671437E-2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Gertsch</cp:lastModifiedBy>
  <dcterms:created xsi:type="dcterms:W3CDTF">2023-09-08T14:56:45Z</dcterms:created>
  <dcterms:modified xsi:type="dcterms:W3CDTF">2023-09-15T12:44:56Z</dcterms:modified>
</cp:coreProperties>
</file>